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-3\Desktop\Downloads\"/>
    </mc:Choice>
  </mc:AlternateContent>
  <bookViews>
    <workbookView xWindow="0" yWindow="0" windowWidth="20400" windowHeight="7665" activeTab="1"/>
  </bookViews>
  <sheets>
    <sheet name="стр.1_4" sheetId="1" r:id="rId1"/>
    <sheet name="стр.5_6" sheetId="2" r:id="rId2"/>
    <sheet name="Лист1" sheetId="3" state="hidden" r:id="rId3"/>
    <sheet name="224,247" sheetId="4" state="hidden" r:id="rId4"/>
    <sheet name="111,119" sheetId="5" state="hidden" r:id="rId5"/>
    <sheet name="112,113" sheetId="6" state="hidden" r:id="rId6"/>
    <sheet name="851" sheetId="7" state="hidden" r:id="rId7"/>
    <sheet name="Лист2" sheetId="8" state="hidden" r:id="rId8"/>
    <sheet name="247,244" sheetId="9" state="hidden" r:id="rId9"/>
    <sheet name=" 851,853" sheetId="10" state="hidden" r:id="rId10"/>
    <sheet name="111, 119" sheetId="11" state="hidden" r:id="rId11"/>
  </sheets>
  <definedNames>
    <definedName name="_xlnm._FilterDatabase" localSheetId="9" hidden="1">' 851,853'!$A$6:$I$88</definedName>
    <definedName name="_xlnm._FilterDatabase" localSheetId="10" hidden="1">'111, 119'!$A$6:$I$88</definedName>
    <definedName name="_xlnm._FilterDatabase" localSheetId="4" hidden="1">'111,119'!$A$11:$J$135</definedName>
    <definedName name="_xlnm._FilterDatabase" localSheetId="5" hidden="1">'112,113'!$A$11:$J$132</definedName>
    <definedName name="_xlnm._FilterDatabase" localSheetId="3" hidden="1">'224,247'!$A$11:$J$148</definedName>
    <definedName name="_xlnm._FilterDatabase" localSheetId="8" hidden="1">'247,244'!$A$6:$I$88</definedName>
    <definedName name="_xlnm._FilterDatabase" localSheetId="6" hidden="1">'851'!$A$11:$J$132</definedName>
    <definedName name="_xlnm._FilterDatabase" localSheetId="2" hidden="1">Лист1!$A$11:$I$132</definedName>
    <definedName name="_xlnm._FilterDatabase" localSheetId="7" hidden="1">Лист2!$A$6:$I$88</definedName>
    <definedName name="TABLE" localSheetId="0">#REF!</definedName>
    <definedName name="TABLE" localSheetId="1">#REF!</definedName>
    <definedName name="TABLE_2" localSheetId="0">#REF!</definedName>
    <definedName name="TABLE_2" localSheetId="1">#REF!</definedName>
    <definedName name="_xlnm.Print_Area" localSheetId="0">стр.1_4!$A$1:$FH$125</definedName>
    <definedName name="_xlnm.Print_Area" localSheetId="1">стр.5_6!$A$1:$FR$61</definedName>
  </definedNames>
  <calcPr calcId="162913" calcOnSave="0"/>
</workbook>
</file>

<file path=xl/calcChain.xml><?xml version="1.0" encoding="utf-8"?>
<calcChain xmlns="http://schemas.openxmlformats.org/spreadsheetml/2006/main">
  <c r="DS57" i="1" l="1"/>
  <c r="DS58" i="1"/>
  <c r="DS59" i="1"/>
  <c r="DS35" i="1"/>
  <c r="DS36" i="1"/>
  <c r="EF31" i="1" l="1"/>
  <c r="DS31" i="1"/>
  <c r="DS38" i="1"/>
  <c r="EF35" i="1"/>
  <c r="DF35" i="1"/>
  <c r="DF123" i="1"/>
  <c r="M101" i="11" l="1"/>
  <c r="N102" i="11" s="1"/>
  <c r="M92" i="11"/>
  <c r="M91" i="11"/>
  <c r="M90" i="11"/>
  <c r="M90" i="10"/>
  <c r="M102" i="9"/>
  <c r="M98" i="9"/>
  <c r="M97" i="9"/>
  <c r="M96" i="9"/>
  <c r="M95" i="9"/>
  <c r="M94" i="9"/>
  <c r="M103" i="9" s="1"/>
  <c r="M93" i="9"/>
  <c r="M92" i="9"/>
  <c r="M91" i="9"/>
  <c r="M90" i="9"/>
  <c r="J135" i="7"/>
  <c r="J134" i="7"/>
  <c r="J135" i="6"/>
  <c r="J134" i="6"/>
  <c r="J135" i="5"/>
  <c r="J134" i="5"/>
  <c r="J133" i="5"/>
  <c r="J148" i="4"/>
  <c r="J147" i="4"/>
  <c r="J146" i="4"/>
  <c r="J145" i="4"/>
  <c r="J142" i="4"/>
  <c r="J141" i="4"/>
  <c r="J140" i="4"/>
  <c r="J139" i="4"/>
  <c r="J138" i="4"/>
  <c r="J137" i="4"/>
  <c r="J136" i="4"/>
  <c r="J135" i="4"/>
  <c r="J134" i="4"/>
  <c r="J133" i="4"/>
  <c r="EF28" i="2"/>
  <c r="DS28" i="2"/>
  <c r="ES27" i="2"/>
  <c r="ES28" i="2" s="1"/>
  <c r="EF27" i="2"/>
  <c r="EF19" i="2"/>
  <c r="ES19" i="2" s="1"/>
  <c r="ES18" i="2"/>
  <c r="EF18" i="2"/>
  <c r="FY16" i="2"/>
  <c r="EF15" i="2"/>
  <c r="ES15" i="2" s="1"/>
  <c r="DS14" i="2"/>
  <c r="EF14" i="2" s="1"/>
  <c r="ES14" i="2" s="1"/>
  <c r="ES11" i="2"/>
  <c r="EF11" i="2"/>
  <c r="EF10" i="2"/>
  <c r="EF7" i="2" s="1"/>
  <c r="EF33" i="2" s="1"/>
  <c r="EF121" i="1"/>
  <c r="DS121" i="1"/>
  <c r="DF121" i="1"/>
  <c r="EF117" i="1"/>
  <c r="DS117" i="1"/>
  <c r="DF117" i="1"/>
  <c r="DS113" i="1"/>
  <c r="DS111" i="1" s="1"/>
  <c r="DS110" i="1"/>
  <c r="EF110" i="1" s="1"/>
  <c r="DS109" i="1"/>
  <c r="EF109" i="1" s="1"/>
  <c r="EF107" i="1"/>
  <c r="DS107" i="1"/>
  <c r="DS104" i="1"/>
  <c r="EF104" i="1" s="1"/>
  <c r="EF103" i="1"/>
  <c r="DS103" i="1"/>
  <c r="DS100" i="1"/>
  <c r="EF100" i="1" s="1"/>
  <c r="DS99" i="1"/>
  <c r="EF99" i="1" s="1"/>
  <c r="DS98" i="1"/>
  <c r="EF98" i="1" s="1"/>
  <c r="DS97" i="1"/>
  <c r="EF97" i="1" s="1"/>
  <c r="DS95" i="1"/>
  <c r="DS93" i="1" s="1"/>
  <c r="DF93" i="1"/>
  <c r="DF90" i="1" s="1"/>
  <c r="DS88" i="1"/>
  <c r="EF88" i="1" s="1"/>
  <c r="DS78" i="1"/>
  <c r="DS77" i="1" s="1"/>
  <c r="DS63" i="1"/>
  <c r="EF63" i="1" s="1"/>
  <c r="DS62" i="1"/>
  <c r="EF62" i="1" s="1"/>
  <c r="EF59" i="1"/>
  <c r="DF58" i="1"/>
  <c r="DF57" i="1" s="1"/>
  <c r="EF54" i="1"/>
  <c r="DS54" i="1"/>
  <c r="DF54" i="1"/>
  <c r="EF50" i="1"/>
  <c r="DS50" i="1"/>
  <c r="DF50" i="1"/>
  <c r="EF47" i="1"/>
  <c r="DS47" i="1"/>
  <c r="DF47" i="1"/>
  <c r="EF45" i="1"/>
  <c r="DS44" i="1"/>
  <c r="EF44" i="1" s="1"/>
  <c r="EF43" i="1"/>
  <c r="DS43" i="1"/>
  <c r="EF40" i="1"/>
  <c r="DS40" i="1"/>
  <c r="DF40" i="1"/>
  <c r="DS39" i="1"/>
  <c r="EF39" i="1" s="1"/>
  <c r="EF38" i="1"/>
  <c r="EF36" i="1"/>
  <c r="ES35" i="1"/>
  <c r="ES31" i="1" s="1"/>
  <c r="DF31" i="1"/>
  <c r="DS29" i="1"/>
  <c r="EF29" i="1" s="1"/>
  <c r="EF78" i="1" l="1"/>
  <c r="EF77" i="1" s="1"/>
  <c r="DS90" i="1"/>
  <c r="EF113" i="1"/>
  <c r="EF111" i="1" s="1"/>
  <c r="EF58" i="1"/>
  <c r="EF95" i="1"/>
  <c r="EF93" i="1" s="1"/>
  <c r="EF90" i="1" s="1"/>
  <c r="DS7" i="2"/>
  <c r="DS32" i="2" s="1"/>
  <c r="DS31" i="2" s="1"/>
  <c r="ES10" i="2"/>
  <c r="ES7" i="2" s="1"/>
  <c r="ES34" i="2" s="1"/>
  <c r="EF57" i="1" l="1"/>
</calcChain>
</file>

<file path=xl/sharedStrings.xml><?xml version="1.0" encoding="utf-8"?>
<sst xmlns="http://schemas.openxmlformats.org/spreadsheetml/2006/main" count="9025" uniqueCount="514">
  <si>
    <t>Утверждаю</t>
  </si>
  <si>
    <t>(наименование должности уполномоченного лица)</t>
  </si>
  <si>
    <t>Исполнительный комитет НМР РТ</t>
  </si>
  <si>
    <t>(наименование органа - учредителя (учреждения)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</si>
  <si>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</si>
  <si>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</si>
  <si>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</si>
  <si>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</si>
  <si>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 на 20</t>
  </si>
  <si>
    <t>24</t>
  </si>
  <si>
    <t>(на 20</t>
  </si>
  <si>
    <t>25</t>
  </si>
  <si>
    <t>г. и плановый период 20</t>
  </si>
  <si>
    <t>26</t>
  </si>
  <si>
    <t>и 20</t>
  </si>
  <si>
    <t>27</t>
  </si>
  <si>
    <r>
      <t xml:space="preserve"> годов </t>
    </r>
    <r>
      <rPr>
        <b/>
        <vertAlign val="superscript"/>
        <sz val="9"/>
        <rFont val="Times New Roman"/>
      </rPr>
      <t>1</t>
    </r>
    <r>
      <rPr>
        <b/>
        <sz val="9"/>
        <rFont val="Times New Roman"/>
      </rPr>
      <t>)</t>
    </r>
  </si>
  <si>
    <t>Коды</t>
  </si>
  <si>
    <t>от "</t>
  </si>
  <si>
    <t>декабря</t>
  </si>
  <si>
    <r>
      <t xml:space="preserve"> г.</t>
    </r>
    <r>
      <rPr>
        <vertAlign val="superscript"/>
        <sz val="8"/>
        <rFont val="Times New Roman"/>
      </rPr>
      <t>2</t>
    </r>
  </si>
  <si>
    <t>Дата</t>
  </si>
  <si>
    <t>01.01.2025</t>
  </si>
  <si>
    <t>Орган, осуществляющий</t>
  </si>
  <si>
    <t>по Сводному реестру</t>
  </si>
  <si>
    <t>923Ш4162</t>
  </si>
  <si>
    <t>функции и полномочия учредителя</t>
  </si>
  <si>
    <t>Исполнительный комитет Нижнекамского муниципального района Республики Татарстан</t>
  </si>
  <si>
    <t>глава по БК</t>
  </si>
  <si>
    <t>860</t>
  </si>
  <si>
    <t>ИНН</t>
  </si>
  <si>
    <t>1651004920</t>
  </si>
  <si>
    <t>Учреждение</t>
  </si>
  <si>
    <t>КПП</t>
  </si>
  <si>
    <t>165101001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</si>
  <si>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</si>
  <si>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</si>
  <si>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</si>
  <si>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</si>
  <si>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</si>
  <si>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</si>
  <si>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r>
      <t xml:space="preserve">Код по бюджетной классификации Российской Федерации </t>
    </r>
    <r>
      <rPr>
        <vertAlign val="superscript"/>
        <sz val="8"/>
        <rFont val="Times New Roman"/>
      </rPr>
      <t>3</t>
    </r>
  </si>
  <si>
    <r>
      <t xml:space="preserve">Аналити-ческий код </t>
    </r>
    <r>
      <rPr>
        <vertAlign val="superscript"/>
        <sz val="8"/>
        <rFont val="Times New Roman"/>
      </rPr>
      <t>4</t>
    </r>
  </si>
  <si>
    <t>Сумма</t>
  </si>
  <si>
    <t>на 20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</si>
  <si>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</si>
  <si>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</si>
  <si>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</si>
  <si>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</si>
  <si>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</si>
  <si>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</si>
  <si>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</si>
  <si>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</si>
  <si>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</si>
  <si>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</si>
  <si>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</si>
  <si>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</si>
  <si>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r>
      <t xml:space="preserve">Остаток средств на начало текущего финансового года </t>
    </r>
    <r>
      <rPr>
        <vertAlign val="superscript"/>
        <sz val="8"/>
        <rFont val="Times New Roman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</si>
  <si>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</si>
  <si>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</si>
  <si>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8"/>
        <rFont val="Times New Roman"/>
      </rPr>
      <t>5</t>
    </r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</si>
  <si>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</si>
  <si>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</si>
  <si>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</si>
  <si>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</si>
  <si>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</si>
  <si>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</si>
  <si>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</si>
  <si>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</si>
  <si>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</si>
  <si>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</si>
  <si>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</si>
  <si>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</si>
  <si>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</si>
  <si>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</si>
  <si>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</si>
  <si>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поступления от оказания платных услуг (выполнения работ) на платной основе и иной приносящей доход деятельности</t>
  </si>
  <si>
    <t>1230</t>
  </si>
  <si>
    <t>доходы, поступающие в порядке возмещения расходов, понесенных в связи с эксплуатацией имущества, находящегося в оперативном управлении бюджетных и автономных учреждений</t>
  </si>
  <si>
    <t>1240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</si>
  <si>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</si>
  <si>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</si>
  <si>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</si>
  <si>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</si>
  <si>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</si>
  <si>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</si>
  <si>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</si>
  <si>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в том числе:                                                                                                                                                            субсидии, предоставляемые в соответствии с абзацем 2 пункта 1 статьи 78.1 БК РФ (иные цели)</t>
  </si>
  <si>
    <t>1410</t>
  </si>
  <si>
    <t>безвозмездные поступления (целевые)</t>
  </si>
  <si>
    <t>1410.1</t>
  </si>
  <si>
    <t>субсидии на осуществление капитальных вложений, всего</t>
  </si>
  <si>
    <t>1420</t>
  </si>
  <si>
    <t>прочие доходы, всего</t>
  </si>
  <si>
    <t>1500</t>
  </si>
  <si>
    <t>180</t>
  </si>
  <si>
    <t>1510</t>
  </si>
  <si>
    <t>доходы от операций с активами, всего</t>
  </si>
  <si>
    <t>1900</t>
  </si>
  <si>
    <t>400</t>
  </si>
  <si>
    <t>1910</t>
  </si>
  <si>
    <t>440</t>
  </si>
  <si>
    <t>доходы от выбытия материальных запасов</t>
  </si>
  <si>
    <r>
      <t xml:space="preserve">прочие поступления, всего </t>
    </r>
    <r>
      <rPr>
        <vertAlign val="superscript"/>
        <sz val="8"/>
        <rFont val="Times New Roman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</si>
  <si>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</si>
  <si>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</si>
  <si>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</si>
  <si>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</si>
  <si>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</si>
  <si>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</si>
  <si>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</si>
  <si>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</si>
  <si>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</si>
  <si>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</si>
  <si>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</si>
  <si>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</si>
  <si>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</si>
  <si>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</si>
  <si>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</si>
  <si>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</si>
  <si>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</si>
  <si>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</si>
  <si>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</si>
  <si>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</si>
  <si>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</si>
  <si>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</si>
  <si>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</si>
  <si>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</si>
  <si>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</si>
  <si>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</si>
  <si>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</si>
  <si>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</si>
  <si>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</si>
  <si>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</si>
  <si>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</si>
  <si>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</si>
  <si>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</si>
  <si>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</si>
  <si>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</si>
  <si>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</si>
  <si>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</si>
  <si>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</si>
  <si>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</si>
  <si>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</si>
  <si>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</si>
  <si>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</si>
  <si>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</si>
  <si>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</si>
  <si>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</si>
  <si>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</si>
  <si>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</si>
  <si>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</si>
  <si>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</si>
  <si>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</si>
  <si>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</si>
  <si>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</si>
  <si>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</si>
  <si>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</si>
  <si>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</si>
  <si>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</si>
  <si>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</si>
  <si>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</si>
  <si>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</si>
  <si>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</si>
  <si>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</si>
  <si>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</si>
  <si>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</si>
  <si>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</si>
  <si>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</si>
  <si>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</si>
  <si>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</si>
  <si>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</si>
  <si>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</si>
  <si>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</si>
  <si>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</si>
  <si>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</si>
  <si>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</si>
  <si>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</si>
  <si>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</si>
  <si>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</si>
  <si>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</si>
  <si>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</si>
  <si>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</si>
  <si>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</si>
  <si>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</si>
  <si>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</si>
  <si>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</si>
  <si>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</si>
  <si>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</si>
  <si>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</si>
  <si>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</si>
  <si>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</si>
  <si>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</si>
  <si>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</si>
  <si>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</si>
  <si>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</si>
  <si>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</si>
  <si>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</si>
  <si>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8"/>
        <rFont val="Times New Roman"/>
      </rPr>
      <t>7</t>
    </r>
  </si>
  <si>
    <t>2600</t>
  </si>
  <si>
    <t>244, 247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</si>
  <si>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</si>
  <si>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</si>
  <si>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</si>
  <si>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</si>
  <si>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</si>
  <si>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</si>
  <si>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</si>
  <si>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</si>
  <si>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</si>
  <si>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из них:</t>
  </si>
  <si>
    <t>Услуги связи</t>
  </si>
  <si>
    <t>2641</t>
  </si>
  <si>
    <t>Транспортные услуги</t>
  </si>
  <si>
    <t>2642</t>
  </si>
  <si>
    <t xml:space="preserve"> Коммунальные услуги</t>
  </si>
  <si>
    <t>2643</t>
  </si>
  <si>
    <t>Работы услуги по содержанию здания</t>
  </si>
  <si>
    <t>2644</t>
  </si>
  <si>
    <t>Питание</t>
  </si>
  <si>
    <t>2645</t>
  </si>
  <si>
    <t>Прочие работу услуги</t>
  </si>
  <si>
    <t>Прочие работу услуги (страхование ОСАГО)</t>
  </si>
  <si>
    <t>2646</t>
  </si>
  <si>
    <t>Услуги, работы для целей капитальных вложений</t>
  </si>
  <si>
    <t>2647</t>
  </si>
  <si>
    <t>Увеличение стоимости основных средств</t>
  </si>
  <si>
    <t>2648</t>
  </si>
  <si>
    <t>Увеличение стоимости материальных запасов (медикаменты)</t>
  </si>
  <si>
    <t>2649</t>
  </si>
  <si>
    <t>Увеличение стоимости материальных запасов (продукты питания)</t>
  </si>
  <si>
    <t>2649.1</t>
  </si>
  <si>
    <t>Увеличение стоимости материальных запасов (ГСМ)</t>
  </si>
  <si>
    <t>2649.2</t>
  </si>
  <si>
    <t>Увеличение стоимости материальных запасов (строительные материалы)</t>
  </si>
  <si>
    <t>2649.3</t>
  </si>
  <si>
    <t>Увеличение стоимости материальных запасов (мягкий инвентарь)</t>
  </si>
  <si>
    <t>2649.4</t>
  </si>
  <si>
    <t>Увеличение стоимости материальных запасов (прочие)</t>
  </si>
  <si>
    <t>2649.5</t>
  </si>
  <si>
    <t>2649.6</t>
  </si>
  <si>
    <t>закупка энергитических ресурсов, всего</t>
  </si>
  <si>
    <t>2660</t>
  </si>
  <si>
    <t>247</t>
  </si>
  <si>
    <t xml:space="preserve">            коммунальные услуги</t>
  </si>
  <si>
    <t>2651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</si>
  <si>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</si>
  <si>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</si>
  <si>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</si>
  <si>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2661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</si>
  <si>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</si>
  <si>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</si>
  <si>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2662</t>
  </si>
  <si>
    <t>407</t>
  </si>
  <si>
    <r>
      <t xml:space="preserve">Выплаты, уменьшающие доход, всего </t>
    </r>
    <r>
      <rPr>
        <b/>
        <vertAlign val="superscript"/>
        <sz val="8"/>
        <rFont val="Times New Roman"/>
      </rPr>
      <t>8</t>
    </r>
  </si>
  <si>
    <t>3000</t>
  </si>
  <si>
    <t>100</t>
  </si>
  <si>
    <r>
      <t xml:space="preserve">в том числе:
налог на прибыль </t>
    </r>
    <r>
      <rPr>
        <vertAlign val="superscript"/>
        <sz val="8"/>
        <rFont val="Times New Roman"/>
      </rPr>
      <t>8</t>
    </r>
  </si>
  <si>
    <t>3010</t>
  </si>
  <si>
    <r>
      <t xml:space="preserve">налог на добавленную стоимость </t>
    </r>
    <r>
      <rPr>
        <vertAlign val="superscript"/>
        <sz val="8"/>
        <rFont val="Times New Roman"/>
      </rPr>
      <t>8</t>
    </r>
  </si>
  <si>
    <t>3020</t>
  </si>
  <si>
    <r>
      <t xml:space="preserve">прочие налоги, уменьшающие доход </t>
    </r>
    <r>
      <rPr>
        <vertAlign val="superscript"/>
        <sz val="8"/>
        <rFont val="Times New Roman"/>
      </rPr>
      <t>8</t>
    </r>
  </si>
  <si>
    <t>3030</t>
  </si>
  <si>
    <r>
      <t xml:space="preserve">Прочие выплаты, всего </t>
    </r>
    <r>
      <rPr>
        <b/>
        <vertAlign val="superscript"/>
        <sz val="8"/>
        <rFont val="Times New Roman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</si>
  <si>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</si>
  <si>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</si>
  <si>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</si>
  <si>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</si>
  <si>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8"/>
        <rFont val="Times New Roman"/>
      </rPr>
      <t>10</t>
    </r>
  </si>
  <si>
    <t>№
п/п</t>
  </si>
  <si>
    <t>Коды
строк</t>
  </si>
  <si>
    <t>Год
начала закупки</t>
  </si>
  <si>
    <t>Код</t>
  </si>
  <si>
    <r>
      <t xml:space="preserve">по бюджетной классификации Российской Федерации </t>
    </r>
    <r>
      <rPr>
        <vertAlign val="superscript"/>
        <sz val="8"/>
        <rFont val="Times New Roman"/>
      </rPr>
      <t>10.1</t>
    </r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</si>
  <si>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</si>
  <si>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</si>
  <si>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</si>
  <si>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</si>
  <si>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r>
      <t xml:space="preserve">Выплаты на закупку товаров, работ, услуг, всего </t>
    </r>
    <r>
      <rPr>
        <b/>
        <vertAlign val="superscript"/>
        <sz val="8"/>
        <rFont val="Times New Roman"/>
      </rPr>
      <t>11</t>
    </r>
  </si>
  <si>
    <t>26000</t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</si>
  <si>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</si>
  <si>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8"/>
        <rFont val="Times New Roman"/>
      </rPr>
      <t>12</t>
    </r>
  </si>
  <si>
    <t>26100</t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</si>
  <si>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</si>
  <si>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8"/>
        <rFont val="Times New Roman"/>
      </rPr>
      <t>12</t>
    </r>
  </si>
  <si>
    <t>26200</t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</si>
  <si>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</si>
  <si>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8"/>
        <rFont val="Times New Roman"/>
      </rPr>
      <t>13</t>
    </r>
  </si>
  <si>
    <t>26300</t>
  </si>
  <si>
    <t>1.3.1</t>
  </si>
  <si>
    <t>в том числе: в соответствии с Федеральным законом №44-ФЗ</t>
  </si>
  <si>
    <t>26310</t>
  </si>
  <si>
    <r>
      <t xml:space="preserve">из них: </t>
    </r>
    <r>
      <rPr>
        <vertAlign val="superscript"/>
        <sz val="8"/>
        <rFont val="Times New Roman"/>
      </rPr>
      <t>10.1</t>
    </r>
  </si>
  <si>
    <t>26310.1</t>
  </si>
  <si>
    <t>1.3.2</t>
  </si>
  <si>
    <t>в том числе: в соответствии с Федеральным законом №223-ФЗ</t>
  </si>
  <si>
    <t>26320</t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</si>
  <si>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</si>
  <si>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8"/>
        <rFont val="Times New Roman"/>
      </rPr>
      <t>13</t>
    </r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</si>
  <si>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</si>
  <si>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</si>
  <si>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</si>
  <si>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</si>
  <si>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</si>
  <si>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</si>
  <si>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</si>
  <si>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</si>
  <si>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r>
      <t xml:space="preserve">в соответствии с Федеральным законом № 223-ФЗ </t>
    </r>
    <r>
      <rPr>
        <vertAlign val="superscript"/>
        <sz val="8"/>
        <rFont val="Times New Roman"/>
      </rPr>
      <t>14</t>
    </r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</si>
  <si>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</si>
  <si>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</si>
  <si>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</si>
  <si>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</si>
  <si>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</si>
  <si>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</si>
  <si>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26421.1</t>
  </si>
  <si>
    <t>1.4.2.2</t>
  </si>
  <si>
    <t>26422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</si>
  <si>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</si>
  <si>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8"/>
        <rFont val="Times New Roman"/>
      </rPr>
      <t>15</t>
    </r>
  </si>
  <si>
    <t>26430</t>
  </si>
  <si>
    <r>
      <t xml:space="preserve">из них:  </t>
    </r>
    <r>
      <rPr>
        <vertAlign val="superscript"/>
        <sz val="8"/>
        <rFont val="Times New Roman"/>
      </rPr>
      <t>10.1</t>
    </r>
  </si>
  <si>
    <t>26430.1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</si>
  <si>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</si>
  <si>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</si>
  <si>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</si>
  <si>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</si>
  <si>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</si>
  <si>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</si>
  <si>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</si>
  <si>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</si>
  <si>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</si>
  <si>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</si>
  <si>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</si>
  <si>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</si>
  <si>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</si>
  <si>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1.4.5.2</t>
  </si>
  <si>
    <t>в соответствии с Федеральным законом № 223-ФЗ</t>
  </si>
  <si>
    <t>26452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</si>
  <si>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8"/>
        <rFont val="Times New Roman"/>
      </rPr>
      <t>16</t>
    </r>
  </si>
  <si>
    <t>26500</t>
  </si>
  <si>
    <t>26510</t>
  </si>
  <si>
    <t>2.1</t>
  </si>
  <si>
    <t>26510.1</t>
  </si>
  <si>
    <t>2.2</t>
  </si>
  <si>
    <t>26510.2</t>
  </si>
  <si>
    <t>2.3</t>
  </si>
  <si>
    <t>26510.3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</si>
  <si>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</si>
  <si>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</si>
  <si>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в том числе по году начала закупки:</t>
  </si>
  <si>
    <t>26610</t>
  </si>
  <si>
    <t>Директор</t>
  </si>
  <si>
    <t xml:space="preserve"> Т.С. Глебова</t>
  </si>
  <si>
    <t>(должность)</t>
  </si>
  <si>
    <t>Главный бухгалтер</t>
  </si>
  <si>
    <t>А.А. Васильев</t>
  </si>
  <si>
    <t>Исполнитель</t>
  </si>
  <si>
    <t xml:space="preserve"> А.А. Васильев</t>
  </si>
  <si>
    <t>88555 36-64-90</t>
  </si>
  <si>
    <t>(фамилия, инициалы)</t>
  </si>
  <si>
    <t>(телефон)</t>
  </si>
  <si>
    <t>СОГЛАСОВАНО</t>
  </si>
  <si>
    <t>Руководитель Департамента по бюджету и финансам Нижнекамского мунципального района РТ</t>
  </si>
  <si>
    <t>(наименование должности уполномоченного лица органа-учредителя)</t>
  </si>
  <si>
    <t>С.Н. Логинова</t>
  </si>
  <si>
    <t>муниципальное казенное учреждение "Департамент по бюджету и финансам муниципального образования "Нижнекамский муниципальный район" Республики Татарстан</t>
  </si>
  <si>
    <t>(наименование органа, исполняющего бюджет)</t>
  </si>
  <si>
    <t xml:space="preserve"> на 02.06.2021 г.</t>
  </si>
  <si>
    <t>Дата печати 01.06.2021 (12:09:18)</t>
  </si>
  <si>
    <t>Бюджет: бюджет Нижнекамского муниципального района</t>
  </si>
  <si>
    <t>Бланк расходов: МБОУ "Средняя общеобразовательная школа N 27"(иные суб), МБОУ "Средняя общеобразовательная школа N 27", МБОУ "Средняя общеобразовательная школа №27 с углубленным изучением отдельных предметов"(платные)</t>
  </si>
  <si>
    <t>руб.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</si>
  <si>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</si>
  <si>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</si>
  <si>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</si>
  <si>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</si>
  <si>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</si>
  <si>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</si>
  <si>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</si>
  <si>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</si>
  <si>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КВФО</t>
  </si>
  <si>
    <t>Лимиты 2021</t>
  </si>
  <si>
    <t>0603</t>
  </si>
  <si>
    <t>0910174460</t>
  </si>
  <si>
    <t>226</t>
  </si>
  <si>
    <t>00000</t>
  </si>
  <si>
    <t>П226003</t>
  </si>
  <si>
    <t>310</t>
  </si>
  <si>
    <t>0702</t>
  </si>
  <si>
    <t>0220143624</t>
  </si>
  <si>
    <t>211</t>
  </si>
  <si>
    <t>20000</t>
  </si>
  <si>
    <t>П211004</t>
  </si>
  <si>
    <t>213</t>
  </si>
  <si>
    <t>П213004</t>
  </si>
  <si>
    <t>0220242100</t>
  </si>
  <si>
    <t>509</t>
  </si>
  <si>
    <t>521</t>
  </si>
  <si>
    <t>П211005</t>
  </si>
  <si>
    <t>П211099</t>
  </si>
  <si>
    <t>304</t>
  </si>
  <si>
    <t>266</t>
  </si>
  <si>
    <t>П266099</t>
  </si>
  <si>
    <t>П226024</t>
  </si>
  <si>
    <t>П226042</t>
  </si>
  <si>
    <t>П226043</t>
  </si>
  <si>
    <t>591</t>
  </si>
  <si>
    <t>296</t>
  </si>
  <si>
    <t>П296099</t>
  </si>
  <si>
    <t>П213005</t>
  </si>
  <si>
    <t>П213099</t>
  </si>
  <si>
    <t>221</t>
  </si>
  <si>
    <t>П221099</t>
  </si>
  <si>
    <t>223</t>
  </si>
  <si>
    <t>П223004</t>
  </si>
  <si>
    <t>523</t>
  </si>
  <si>
    <t>593</t>
  </si>
  <si>
    <t>П223017</t>
  </si>
  <si>
    <t>225</t>
  </si>
  <si>
    <t>Н225006</t>
  </si>
  <si>
    <t>Н225007</t>
  </si>
  <si>
    <t>Н225099</t>
  </si>
  <si>
    <t>П225002</t>
  </si>
  <si>
    <t>П225003</t>
  </si>
  <si>
    <t>П225004</t>
  </si>
  <si>
    <t>П225010</t>
  </si>
  <si>
    <t>П225012</t>
  </si>
  <si>
    <t>П225015</t>
  </si>
  <si>
    <t>П225098</t>
  </si>
  <si>
    <t>308</t>
  </si>
  <si>
    <t>522</t>
  </si>
  <si>
    <t>592</t>
  </si>
  <si>
    <t>П226004</t>
  </si>
  <si>
    <t>П226010</t>
  </si>
  <si>
    <t>П226015</t>
  </si>
  <si>
    <t>П226098</t>
  </si>
  <si>
    <t>227</t>
  </si>
  <si>
    <t>90210</t>
  </si>
  <si>
    <t>П227002</t>
  </si>
  <si>
    <t>П310098</t>
  </si>
  <si>
    <t>341</t>
  </si>
  <si>
    <t>П341006</t>
  </si>
  <si>
    <t>344</t>
  </si>
  <si>
    <t>Н344099</t>
  </si>
  <si>
    <t>345</t>
  </si>
  <si>
    <t>П345099</t>
  </si>
  <si>
    <t>346</t>
  </si>
  <si>
    <t>П346003</t>
  </si>
  <si>
    <t>П346017</t>
  </si>
  <si>
    <t>349</t>
  </si>
  <si>
    <t>Н349099</t>
  </si>
  <si>
    <t>П223001</t>
  </si>
  <si>
    <t>П223002</t>
  </si>
  <si>
    <t>291</t>
  </si>
  <si>
    <t>П291001</t>
  </si>
  <si>
    <t>П291014</t>
  </si>
  <si>
    <t>П291005</t>
  </si>
  <si>
    <t>П291015</t>
  </si>
  <si>
    <t>02202S0050</t>
  </si>
  <si>
    <t>13120</t>
  </si>
  <si>
    <t>305</t>
  </si>
  <si>
    <t>0220825280</t>
  </si>
  <si>
    <t>13597</t>
  </si>
  <si>
    <t>302</t>
  </si>
  <si>
    <t>0220853031</t>
  </si>
  <si>
    <t>13300</t>
  </si>
  <si>
    <t>02209L3040</t>
  </si>
  <si>
    <t>303</t>
  </si>
  <si>
    <t>0510152202</t>
  </si>
  <si>
    <t>П225001</t>
  </si>
  <si>
    <t>0710152207</t>
  </si>
  <si>
    <t>228</t>
  </si>
  <si>
    <t>П228005</t>
  </si>
  <si>
    <t>Н346099</t>
  </si>
  <si>
    <t>П346098</t>
  </si>
  <si>
    <t>2700152208</t>
  </si>
  <si>
    <t>0707</t>
  </si>
  <si>
    <t>0610152203</t>
  </si>
  <si>
    <t>3810121320</t>
  </si>
  <si>
    <t>12800</t>
  </si>
  <si>
    <t>306</t>
  </si>
  <si>
    <t>3810182320</t>
  </si>
  <si>
    <t>99998</t>
  </si>
  <si>
    <t>1004</t>
  </si>
  <si>
    <t>0310225510</t>
  </si>
  <si>
    <t>Итого</t>
  </si>
  <si>
    <t>Расход по ЛС</t>
  </si>
  <si>
    <t>Резерв расхода по ЛС</t>
  </si>
  <si>
    <t>Остаток лимитов 2022 год</t>
  </si>
  <si>
    <t>Лимиты 2022 год</t>
  </si>
  <si>
    <t>Остаток финансирования</t>
  </si>
  <si>
    <t>КП-расходы всего год</t>
  </si>
  <si>
    <t>Финансирование</t>
  </si>
  <si>
    <t>Финансирование на начало года</t>
  </si>
  <si>
    <t>0000</t>
  </si>
  <si>
    <t>0000000000</t>
  </si>
  <si>
    <t>000</t>
  </si>
  <si>
    <t>0000000</t>
  </si>
  <si>
    <t>309</t>
  </si>
  <si>
    <t>594</t>
  </si>
  <si>
    <t>93597</t>
  </si>
  <si>
    <t>13594</t>
  </si>
  <si>
    <t>Н310099</t>
  </si>
  <si>
    <t>П226050</t>
  </si>
  <si>
    <t>П241099</t>
  </si>
  <si>
    <t>в том числе по году начала закупки:    2025  г.</t>
  </si>
  <si>
    <t>2026 г.</t>
  </si>
  <si>
    <t>2027 г.</t>
  </si>
  <si>
    <t>Согласовано</t>
  </si>
  <si>
    <t>Заместитель Руководителя Исполнительного комитета Нижнекамского муниципального района РТ</t>
  </si>
  <si>
    <t>Руководитель Исполнительного комитета Нижнекамского муниципального района РТ</t>
  </si>
  <si>
    <t>И.И. Рамазанов</t>
  </si>
  <si>
    <t>Р.Ф. Булатов</t>
  </si>
  <si>
    <t>Муниципальное бюджетное общеобразовательное учреждение "Средняя общеобразовательная школа №20"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</si>
</sst>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#,##0.00\ _₽"/>
  </numFmts>
  <fonts count="37" x14ac:knownFonts="1">
    <font>
      <sz val="11"/>
      <name val="Calibri"/>
    </font>
    <font>
      <sz val="10"/>
      <name val="Arial Cyr"/>
    </font>
    <font>
      <sz val="8"/>
      <name val="Times New Roman"/>
    </font>
    <font>
      <b/>
      <sz val="8"/>
      <name val="Times New Roman"/>
    </font>
    <font>
      <sz val="9"/>
      <color rgb="FF000000"/>
      <name val="Times New Roman"/>
    </font>
    <font>
      <sz val="6"/>
      <name val="Times New Roman"/>
    </font>
    <font>
      <sz val="10"/>
      <color rgb="FF000000"/>
      <name val="Times New Roman"/>
    </font>
    <font>
      <b/>
      <sz val="9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i/>
      <sz val="9"/>
      <color rgb="FFFF0000"/>
      <name val="Times New Roman"/>
    </font>
    <font>
      <b/>
      <i/>
      <sz val="9"/>
      <color rgb="FFFF0000"/>
      <name val="Times New Roman"/>
    </font>
    <font>
      <sz val="9"/>
      <name val="Times New Roman"/>
    </font>
    <font>
      <b/>
      <i/>
      <sz val="9"/>
      <color rgb="FF000000"/>
      <name val="Times New Roman"/>
    </font>
    <font>
      <b/>
      <sz val="8"/>
      <color rgb="FF000000"/>
      <name val="Times New Roman"/>
    </font>
    <font>
      <i/>
      <sz val="9"/>
      <color rgb="FF000000"/>
      <name val="Times New Roman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Arial Cyr"/>
    </font>
    <font>
      <b/>
      <vertAlign val="superscript"/>
      <sz val="9"/>
      <name val="Times New Roman"/>
    </font>
    <font>
      <vertAlign val="superscript"/>
      <sz val="8"/>
      <name val="Times New Roman"/>
    </font>
    <font>
      <b/>
      <vertAlign val="superscript"/>
      <sz val="8"/>
      <name val="Times New Roman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i/>
      <sz val="7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0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DashDot">
        <color rgb="FF000000"/>
      </top>
      <bottom/>
      <diagonal/>
    </border>
    <border>
      <left/>
      <right style="mediumDashDot">
        <color rgb="FF000000"/>
      </right>
      <top style="mediumDashDot">
        <color rgb="FF000000"/>
      </top>
      <bottom/>
      <diagonal/>
    </border>
    <border>
      <left style="mediumDashDot">
        <color rgb="FF000000"/>
      </left>
      <right/>
      <top/>
      <bottom/>
      <diagonal/>
    </border>
    <border>
      <left/>
      <right style="mediumDashDot">
        <color rgb="FF000000"/>
      </right>
      <top/>
      <bottom/>
      <diagonal/>
    </border>
    <border>
      <left style="mediumDashDot">
        <color rgb="FF000000"/>
      </left>
      <right style="mediumDashDot">
        <color rgb="FF000000"/>
      </right>
      <top/>
      <bottom style="thin">
        <color rgb="FF000000"/>
      </bottom>
      <diagonal/>
    </border>
    <border>
      <left/>
      <right style="mediumDashDot">
        <color rgb="FF000000"/>
      </right>
      <top/>
      <bottom style="thin">
        <color rgb="FF000000"/>
      </bottom>
      <diagonal/>
    </border>
    <border>
      <left style="mediumDashDot">
        <color rgb="FF000000"/>
      </left>
      <right style="mediumDashDot">
        <color rgb="FF000000"/>
      </right>
      <top style="thin">
        <color rgb="FF000000"/>
      </top>
      <bottom/>
      <diagonal/>
    </border>
    <border>
      <left/>
      <right style="mediumDashDot">
        <color rgb="FF000000"/>
      </right>
      <top style="thin">
        <color rgb="FF000000"/>
      </top>
      <bottom/>
      <diagonal/>
    </border>
    <border>
      <left style="mediumDashDot">
        <color rgb="FF000000"/>
      </left>
      <right/>
      <top/>
      <bottom style="thin">
        <color rgb="FF000000"/>
      </bottom>
      <diagonal/>
    </border>
    <border>
      <left/>
      <right style="mediumDashDot">
        <color rgb="FF000000"/>
      </right>
      <top/>
      <bottom style="thin">
        <color rgb="FF000000"/>
      </bottom>
      <diagonal/>
    </border>
    <border>
      <left style="mediumDashDot">
        <color rgb="FF000000"/>
      </left>
      <right/>
      <top style="thin">
        <color rgb="FF000000"/>
      </top>
      <bottom/>
      <diagonal/>
    </border>
    <border>
      <left/>
      <right style="mediumDashDot">
        <color rgb="FF000000"/>
      </right>
      <top style="thin">
        <color rgb="FF000000"/>
      </top>
      <bottom/>
      <diagonal/>
    </border>
    <border>
      <left style="mediumDashDot">
        <color rgb="FF000000"/>
      </left>
      <right/>
      <top/>
      <bottom/>
      <diagonal/>
    </border>
    <border>
      <left style="mediumDashDot">
        <color rgb="FF000000"/>
      </left>
      <right/>
      <top/>
      <bottom style="mediumDashDot">
        <color rgb="FF000000"/>
      </bottom>
      <diagonal/>
    </border>
    <border>
      <left/>
      <right/>
      <top/>
      <bottom style="mediumDashDot">
        <color rgb="FF000000"/>
      </bottom>
      <diagonal/>
    </border>
    <border>
      <left/>
      <right style="mediumDashDot">
        <color rgb="FF000000"/>
      </right>
      <top/>
      <bottom style="mediumDashDot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8"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right"/>
    </xf>
    <xf numFmtId="0" fontId="11" fillId="0" borderId="57" xfId="0" applyNumberFormat="1" applyFont="1" applyBorder="1" applyAlignment="1">
      <alignment horizontal="center"/>
    </xf>
    <xf numFmtId="0" fontId="12" fillId="0" borderId="21" xfId="0" applyNumberFormat="1" applyFont="1" applyBorder="1"/>
    <xf numFmtId="0" fontId="12" fillId="0" borderId="64" xfId="0" applyNumberFormat="1" applyFont="1" applyBorder="1"/>
    <xf numFmtId="0" fontId="12" fillId="0" borderId="21" xfId="0" applyNumberFormat="1" applyFont="1" applyBorder="1" applyAlignment="1">
      <alignment horizontal="center" vertical="top"/>
    </xf>
    <xf numFmtId="4" fontId="4" fillId="0" borderId="67" xfId="0" applyNumberFormat="1" applyFont="1" applyBorder="1" applyAlignment="1">
      <alignment horizontal="left"/>
    </xf>
    <xf numFmtId="4" fontId="12" fillId="0" borderId="0" xfId="0" applyNumberFormat="1" applyFont="1" applyAlignment="1">
      <alignment horizontal="left"/>
    </xf>
    <xf numFmtId="4" fontId="12" fillId="0" borderId="68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 vertical="top" wrapText="1"/>
    </xf>
    <xf numFmtId="0" fontId="4" fillId="0" borderId="67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 vertical="top"/>
    </xf>
    <xf numFmtId="0" fontId="9" fillId="0" borderId="0" xfId="0" applyNumberFormat="1" applyFont="1" applyAlignment="1">
      <alignment horizontal="left"/>
    </xf>
    <xf numFmtId="0" fontId="13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2" fillId="0" borderId="82" xfId="0" applyNumberFormat="1" applyFont="1" applyBorder="1" applyAlignment="1">
      <alignment horizontal="left"/>
    </xf>
    <xf numFmtId="0" fontId="2" fillId="0" borderId="83" xfId="0" applyNumberFormat="1" applyFont="1" applyBorder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0" borderId="84" xfId="0" applyNumberFormat="1" applyFont="1" applyBorder="1" applyAlignment="1">
      <alignment horizontal="left"/>
    </xf>
    <xf numFmtId="0" fontId="2" fillId="0" borderId="85" xfId="0" applyNumberFormat="1" applyFont="1" applyBorder="1" applyAlignment="1">
      <alignment horizontal="left"/>
    </xf>
    <xf numFmtId="0" fontId="5" fillId="0" borderId="84" xfId="0" applyNumberFormat="1" applyFont="1" applyBorder="1" applyAlignment="1">
      <alignment horizontal="center" vertical="top"/>
    </xf>
    <xf numFmtId="0" fontId="5" fillId="0" borderId="85" xfId="0" applyNumberFormat="1" applyFont="1" applyBorder="1" applyAlignment="1">
      <alignment horizontal="center" vertical="top"/>
    </xf>
    <xf numFmtId="0" fontId="2" fillId="0" borderId="95" xfId="0" applyNumberFormat="1" applyFont="1" applyBorder="1" applyAlignment="1">
      <alignment horizontal="left"/>
    </xf>
    <xf numFmtId="0" fontId="2" fillId="0" borderId="96" xfId="0" applyNumberFormat="1" applyFont="1" applyBorder="1" applyAlignment="1">
      <alignment horizontal="left"/>
    </xf>
    <xf numFmtId="0" fontId="2" fillId="0" borderId="97" xfId="0" applyNumberFormat="1" applyFont="1" applyBorder="1" applyAlignment="1">
      <alignment horizontal="left"/>
    </xf>
    <xf numFmtId="0" fontId="17" fillId="0" borderId="0" xfId="0" applyNumberFormat="1" applyFont="1"/>
    <xf numFmtId="0" fontId="18" fillId="0" borderId="0" xfId="0" applyNumberFormat="1" applyFont="1"/>
    <xf numFmtId="0" fontId="19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left" vertical="top" wrapText="1"/>
    </xf>
    <xf numFmtId="0" fontId="17" fillId="0" borderId="0" xfId="0" applyNumberFormat="1" applyFont="1" applyAlignment="1">
      <alignment wrapText="1"/>
    </xf>
    <xf numFmtId="49" fontId="20" fillId="0" borderId="21" xfId="0" applyNumberFormat="1" applyFont="1" applyBorder="1" applyAlignment="1">
      <alignment horizontal="center" vertical="center" wrapText="1"/>
    </xf>
    <xf numFmtId="49" fontId="18" fillId="0" borderId="98" xfId="0" applyNumberFormat="1" applyFont="1" applyBorder="1" applyAlignment="1">
      <alignment horizontal="center" vertical="center" wrapText="1"/>
    </xf>
    <xf numFmtId="4" fontId="18" fillId="0" borderId="98" xfId="0" applyNumberFormat="1" applyFont="1" applyBorder="1" applyAlignment="1">
      <alignment horizontal="right" vertical="center" wrapText="1"/>
    </xf>
    <xf numFmtId="49" fontId="21" fillId="0" borderId="99" xfId="0" applyNumberFormat="1" applyFont="1" applyBorder="1" applyAlignment="1">
      <alignment horizontal="center"/>
    </xf>
    <xf numFmtId="49" fontId="21" fillId="0" borderId="100" xfId="0" applyNumberFormat="1" applyFont="1" applyBorder="1" applyAlignment="1">
      <alignment horizontal="center"/>
    </xf>
    <xf numFmtId="4" fontId="21" fillId="0" borderId="100" xfId="0" applyNumberFormat="1" applyFont="1" applyBorder="1" applyAlignment="1">
      <alignment horizontal="right"/>
    </xf>
    <xf numFmtId="165" fontId="22" fillId="0" borderId="0" xfId="0" applyNumberFormat="1" applyFont="1"/>
    <xf numFmtId="4" fontId="1" fillId="0" borderId="0" xfId="0" applyNumberFormat="1" applyFont="1"/>
    <xf numFmtId="165" fontId="1" fillId="0" borderId="0" xfId="0" applyNumberFormat="1" applyFont="1"/>
    <xf numFmtId="0" fontId="20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right" vertical="center"/>
    </xf>
    <xf numFmtId="0" fontId="20" fillId="0" borderId="0" xfId="0" applyNumberFormat="1" applyFont="1" applyAlignment="1">
      <alignment horizontal="left" vertical="center"/>
    </xf>
    <xf numFmtId="49" fontId="20" fillId="0" borderId="37" xfId="0" applyNumberFormat="1" applyFont="1" applyBorder="1" applyAlignment="1">
      <alignment horizontal="center" vertical="center" wrapText="1"/>
    </xf>
    <xf numFmtId="49" fontId="17" fillId="0" borderId="101" xfId="0" applyNumberFormat="1" applyFont="1" applyBorder="1" applyAlignment="1">
      <alignment horizontal="center" vertical="center" wrapText="1"/>
    </xf>
    <xf numFmtId="4" fontId="17" fillId="0" borderId="101" xfId="0" applyNumberFormat="1" applyFont="1" applyBorder="1" applyAlignment="1">
      <alignment horizontal="right" vertical="center" wrapText="1"/>
    </xf>
    <xf numFmtId="4" fontId="20" fillId="0" borderId="21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horizontal="center" vertical="center" wrapText="1"/>
    </xf>
    <xf numFmtId="4" fontId="22" fillId="0" borderId="0" xfId="0" applyNumberFormat="1" applyFont="1"/>
    <xf numFmtId="0" fontId="26" fillId="0" borderId="0" xfId="0" applyNumberFormat="1" applyFont="1" applyBorder="1" applyAlignment="1">
      <alignment horizontal="left"/>
    </xf>
    <xf numFmtId="0" fontId="27" fillId="0" borderId="0" xfId="0" applyNumberFormat="1" applyFont="1" applyBorder="1" applyAlignment="1">
      <alignment horizontal="left"/>
    </xf>
    <xf numFmtId="0" fontId="28" fillId="0" borderId="0" xfId="0" applyNumberFormat="1" applyFont="1" applyBorder="1" applyAlignment="1">
      <alignment wrapText="1"/>
    </xf>
    <xf numFmtId="0" fontId="0" fillId="0" borderId="0" xfId="0" applyAlignment="1"/>
    <xf numFmtId="0" fontId="30" fillId="0" borderId="0" xfId="0" applyNumberFormat="1" applyFont="1" applyBorder="1" applyAlignment="1">
      <alignment horizontal="left"/>
    </xf>
    <xf numFmtId="0" fontId="31" fillId="0" borderId="0" xfId="0" applyNumberFormat="1" applyFont="1" applyBorder="1" applyAlignment="1">
      <alignment horizontal="left"/>
    </xf>
    <xf numFmtId="0" fontId="34" fillId="0" borderId="0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 vertical="center" wrapText="1"/>
    </xf>
    <xf numFmtId="0" fontId="26" fillId="0" borderId="0" xfId="0" applyNumberFormat="1" applyFont="1" applyBorder="1" applyAlignment="1">
      <alignment horizontal="right"/>
    </xf>
    <xf numFmtId="49" fontId="28" fillId="0" borderId="102" xfId="0" applyNumberFormat="1" applyFont="1" applyBorder="1" applyAlignment="1">
      <alignment horizontal="left"/>
    </xf>
    <xf numFmtId="49" fontId="29" fillId="0" borderId="102" xfId="0" applyNumberFormat="1" applyFont="1" applyBorder="1" applyAlignment="1">
      <alignment horizontal="left"/>
    </xf>
    <xf numFmtId="0" fontId="7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left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" fontId="8" fillId="0" borderId="4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4" fontId="8" fillId="0" borderId="39" xfId="0" applyNumberFormat="1" applyFont="1" applyBorder="1" applyAlignment="1">
      <alignment horizontal="right" vertical="center"/>
    </xf>
    <xf numFmtId="0" fontId="4" fillId="0" borderId="40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39" xfId="0" applyNumberFormat="1" applyFont="1" applyBorder="1" applyAlignment="1">
      <alignment horizontal="center"/>
    </xf>
    <xf numFmtId="0" fontId="8" fillId="0" borderId="21" xfId="0" applyNumberFormat="1" applyFont="1" applyBorder="1" applyAlignment="1">
      <alignment horizontal="center" vertical="top"/>
    </xf>
    <xf numFmtId="0" fontId="8" fillId="0" borderId="16" xfId="0" applyNumberFormat="1" applyFont="1" applyBorder="1" applyAlignment="1">
      <alignment horizontal="center" vertical="top"/>
    </xf>
    <xf numFmtId="0" fontId="8" fillId="0" borderId="22" xfId="0" applyNumberFormat="1" applyFont="1" applyBorder="1" applyAlignment="1">
      <alignment horizontal="center" vertical="top"/>
    </xf>
    <xf numFmtId="4" fontId="8" fillId="0" borderId="21" xfId="0" applyNumberFormat="1" applyFont="1" applyBorder="1" applyAlignment="1">
      <alignment horizontal="right" vertical="center"/>
    </xf>
    <xf numFmtId="4" fontId="8" fillId="0" borderId="16" xfId="0" applyNumberFormat="1" applyFont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29" xfId="0" applyNumberFormat="1" applyFont="1" applyBorder="1" applyAlignment="1">
      <alignment horizontal="center" vertical="top"/>
    </xf>
    <xf numFmtId="49" fontId="4" fillId="0" borderId="26" xfId="0" applyNumberFormat="1" applyFont="1" applyBorder="1" applyAlignment="1">
      <alignment horizontal="left"/>
    </xf>
    <xf numFmtId="49" fontId="4" fillId="0" borderId="16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/>
    </xf>
    <xf numFmtId="0" fontId="2" fillId="0" borderId="25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28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2" fillId="0" borderId="29" xfId="0" applyNumberFormat="1" applyFont="1" applyBorder="1" applyAlignment="1">
      <alignment horizontal="left"/>
    </xf>
    <xf numFmtId="0" fontId="2" fillId="0" borderId="33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4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52" xfId="0" applyNumberFormat="1" applyFont="1" applyBorder="1" applyAlignment="1">
      <alignment horizontal="right" vertical="center"/>
    </xf>
    <xf numFmtId="4" fontId="4" fillId="0" borderId="50" xfId="0" applyNumberFormat="1" applyFont="1" applyBorder="1" applyAlignment="1">
      <alignment horizontal="right" vertical="center"/>
    </xf>
    <xf numFmtId="4" fontId="4" fillId="0" borderId="51" xfId="0" applyNumberFormat="1" applyFont="1" applyBorder="1" applyAlignment="1">
      <alignment horizontal="right" vertical="center"/>
    </xf>
    <xf numFmtId="49" fontId="2" fillId="0" borderId="38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8" fillId="0" borderId="47" xfId="0" applyNumberFormat="1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4" fontId="8" fillId="0" borderId="48" xfId="0" applyNumberFormat="1" applyFont="1" applyBorder="1" applyAlignment="1">
      <alignment horizontal="center"/>
    </xf>
    <xf numFmtId="4" fontId="8" fillId="0" borderId="41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4" fontId="4" fillId="0" borderId="45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4" fillId="0" borderId="46" xfId="0" applyNumberFormat="1" applyFont="1" applyBorder="1" applyAlignment="1">
      <alignment horizontal="center"/>
    </xf>
    <xf numFmtId="4" fontId="4" fillId="0" borderId="52" xfId="0" applyNumberFormat="1" applyFont="1" applyBorder="1" applyAlignment="1">
      <alignment horizontal="center"/>
    </xf>
    <xf numFmtId="4" fontId="4" fillId="0" borderId="50" xfId="0" applyNumberFormat="1" applyFont="1" applyBorder="1" applyAlignment="1">
      <alignment horizontal="center"/>
    </xf>
    <xf numFmtId="4" fontId="4" fillId="0" borderId="53" xfId="0" applyNumberFormat="1" applyFont="1" applyBorder="1" applyAlignment="1">
      <alignment horizontal="center"/>
    </xf>
    <xf numFmtId="4" fontId="4" fillId="0" borderId="43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8" fillId="0" borderId="43" xfId="0" applyNumberFormat="1" applyFont="1" applyBorder="1" applyAlignment="1">
      <alignment horizontal="right" vertical="center"/>
    </xf>
    <xf numFmtId="4" fontId="8" fillId="0" borderId="17" xfId="0" applyNumberFormat="1" applyFont="1" applyBorder="1" applyAlignment="1">
      <alignment horizontal="right" vertical="center"/>
    </xf>
    <xf numFmtId="4" fontId="4" fillId="0" borderId="43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" fontId="4" fillId="0" borderId="17" xfId="0" applyNumberFormat="1" applyFont="1" applyBorder="1" applyAlignment="1">
      <alignment horizontal="center"/>
    </xf>
    <xf numFmtId="4" fontId="4" fillId="0" borderId="41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36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13" fillId="0" borderId="21" xfId="0" applyNumberFormat="1" applyFont="1" applyBorder="1" applyAlignment="1">
      <alignment horizontal="right"/>
    </xf>
    <xf numFmtId="4" fontId="13" fillId="0" borderId="16" xfId="0" applyNumberFormat="1" applyFont="1" applyBorder="1" applyAlignment="1">
      <alignment horizontal="right"/>
    </xf>
    <xf numFmtId="4" fontId="13" fillId="0" borderId="22" xfId="0" applyNumberFormat="1" applyFont="1" applyBorder="1" applyAlignment="1">
      <alignment horizontal="right"/>
    </xf>
    <xf numFmtId="4" fontId="4" fillId="0" borderId="40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4" fontId="4" fillId="0" borderId="39" xfId="0" applyNumberFormat="1" applyFont="1" applyBorder="1" applyAlignment="1">
      <alignment horizontal="right" vertical="center"/>
    </xf>
    <xf numFmtId="4" fontId="4" fillId="0" borderId="33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34" xfId="0" applyNumberFormat="1" applyFont="1" applyBorder="1" applyAlignment="1">
      <alignment horizontal="right" vertical="center"/>
    </xf>
    <xf numFmtId="4" fontId="8" fillId="0" borderId="35" xfId="0" applyNumberFormat="1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right" vertical="center"/>
    </xf>
    <xf numFmtId="4" fontId="8" fillId="0" borderId="36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4" fontId="14" fillId="0" borderId="16" xfId="0" applyNumberFormat="1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4" fontId="8" fillId="0" borderId="30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4" fontId="8" fillId="0" borderId="32" xfId="0" applyNumberFormat="1" applyFont="1" applyBorder="1" applyAlignment="1">
      <alignment horizontal="right" vertical="center"/>
    </xf>
    <xf numFmtId="0" fontId="3" fillId="0" borderId="21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8" fillId="0" borderId="33" xfId="0" applyNumberFormat="1" applyFont="1" applyBorder="1" applyAlignment="1">
      <alignment horizontal="center" vertical="top"/>
    </xf>
    <xf numFmtId="0" fontId="8" fillId="0" borderId="2" xfId="0" applyNumberFormat="1" applyFont="1" applyBorder="1" applyAlignment="1">
      <alignment horizontal="center" vertical="top"/>
    </xf>
    <xf numFmtId="0" fontId="8" fillId="0" borderId="34" xfId="0" applyNumberFormat="1" applyFont="1" applyBorder="1" applyAlignment="1">
      <alignment horizontal="center" vertical="top"/>
    </xf>
    <xf numFmtId="49" fontId="8" fillId="0" borderId="21" xfId="0" applyNumberFormat="1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 vertical="top"/>
    </xf>
    <xf numFmtId="49" fontId="8" fillId="0" borderId="22" xfId="0" applyNumberFormat="1" applyFont="1" applyBorder="1" applyAlignment="1">
      <alignment horizontal="center" vertical="top"/>
    </xf>
    <xf numFmtId="0" fontId="4" fillId="0" borderId="40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39" xfId="0" applyNumberFormat="1" applyFont="1" applyBorder="1" applyAlignment="1">
      <alignment horizontal="center" vertical="top"/>
    </xf>
    <xf numFmtId="0" fontId="8" fillId="0" borderId="21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8" fillId="0" borderId="30" xfId="0" applyNumberFormat="1" applyFont="1" applyBorder="1" applyAlignment="1">
      <alignment horizontal="center"/>
    </xf>
    <xf numFmtId="0" fontId="8" fillId="0" borderId="31" xfId="0" applyNumberFormat="1" applyFont="1" applyBorder="1" applyAlignment="1">
      <alignment horizontal="center"/>
    </xf>
    <xf numFmtId="0" fontId="8" fillId="0" borderId="32" xfId="0" applyNumberFormat="1" applyFont="1" applyBorder="1" applyAlignment="1">
      <alignment horizontal="center"/>
    </xf>
    <xf numFmtId="49" fontId="8" fillId="0" borderId="21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0" fontId="8" fillId="0" borderId="35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8" fillId="0" borderId="36" xfId="0" applyNumberFormat="1" applyFont="1" applyBorder="1" applyAlignment="1">
      <alignment horizontal="center"/>
    </xf>
    <xf numFmtId="0" fontId="2" fillId="0" borderId="54" xfId="0" applyNumberFormat="1" applyFont="1" applyBorder="1" applyAlignment="1">
      <alignment horizontal="left" wrapText="1" indent="1"/>
    </xf>
    <xf numFmtId="0" fontId="2" fillId="0" borderId="2" xfId="0" applyNumberFormat="1" applyFont="1" applyBorder="1" applyAlignment="1">
      <alignment horizontal="left" wrapText="1" indent="1"/>
    </xf>
    <xf numFmtId="0" fontId="2" fillId="0" borderId="3" xfId="0" applyNumberFormat="1" applyFont="1" applyBorder="1" applyAlignment="1">
      <alignment horizontal="left" wrapText="1" indent="1"/>
    </xf>
    <xf numFmtId="0" fontId="2" fillId="0" borderId="37" xfId="0" applyNumberFormat="1" applyFont="1" applyBorder="1" applyAlignment="1">
      <alignment horizontal="left" wrapText="1" indent="3"/>
    </xf>
    <xf numFmtId="0" fontId="2" fillId="0" borderId="16" xfId="0" applyNumberFormat="1" applyFont="1" applyBorder="1" applyAlignment="1">
      <alignment horizontal="left" wrapText="1" indent="3"/>
    </xf>
    <xf numFmtId="0" fontId="2" fillId="0" borderId="27" xfId="0" applyNumberFormat="1" applyFont="1" applyBorder="1" applyAlignment="1">
      <alignment horizontal="left" wrapText="1" indent="3"/>
    </xf>
    <xf numFmtId="0" fontId="2" fillId="0" borderId="37" xfId="0" applyNumberFormat="1" applyFont="1" applyBorder="1" applyAlignment="1">
      <alignment horizontal="center" wrapText="1"/>
    </xf>
    <xf numFmtId="0" fontId="2" fillId="0" borderId="16" xfId="0" applyNumberFormat="1" applyFont="1" applyBorder="1" applyAlignment="1">
      <alignment horizontal="center" wrapText="1"/>
    </xf>
    <xf numFmtId="0" fontId="2" fillId="0" borderId="27" xfId="0" applyNumberFormat="1" applyFont="1" applyBorder="1" applyAlignment="1">
      <alignment horizontal="center" wrapText="1"/>
    </xf>
    <xf numFmtId="0" fontId="2" fillId="0" borderId="25" xfId="0" applyNumberFormat="1" applyFont="1" applyBorder="1" applyAlignment="1">
      <alignment horizontal="left" indent="2"/>
    </xf>
    <xf numFmtId="0" fontId="2" fillId="0" borderId="5" xfId="0" applyNumberFormat="1" applyFont="1" applyBorder="1" applyAlignment="1">
      <alignment horizontal="left" indent="2"/>
    </xf>
    <xf numFmtId="0" fontId="2" fillId="0" borderId="6" xfId="0" applyNumberFormat="1" applyFont="1" applyBorder="1" applyAlignment="1">
      <alignment horizontal="left" indent="2"/>
    </xf>
    <xf numFmtId="0" fontId="2" fillId="0" borderId="54" xfId="0" applyNumberFormat="1" applyFont="1" applyBorder="1" applyAlignment="1">
      <alignment horizontal="left" indent="2"/>
    </xf>
    <xf numFmtId="0" fontId="2" fillId="0" borderId="2" xfId="0" applyNumberFormat="1" applyFont="1" applyBorder="1" applyAlignment="1">
      <alignment horizontal="left" indent="2"/>
    </xf>
    <xf numFmtId="0" fontId="2" fillId="0" borderId="3" xfId="0" applyNumberFormat="1" applyFont="1" applyBorder="1" applyAlignment="1">
      <alignment horizontal="left" indent="2"/>
    </xf>
    <xf numFmtId="0" fontId="2" fillId="0" borderId="37" xfId="0" applyNumberFormat="1" applyFont="1" applyBorder="1" applyAlignment="1">
      <alignment horizontal="left" wrapText="1" indent="1"/>
    </xf>
    <xf numFmtId="0" fontId="2" fillId="0" borderId="16" xfId="0" applyNumberFormat="1" applyFont="1" applyBorder="1" applyAlignment="1">
      <alignment horizontal="left" wrapText="1" indent="1"/>
    </xf>
    <xf numFmtId="0" fontId="2" fillId="0" borderId="27" xfId="0" applyNumberFormat="1" applyFont="1" applyBorder="1" applyAlignment="1">
      <alignment horizontal="left" wrapText="1" indent="1"/>
    </xf>
    <xf numFmtId="0" fontId="2" fillId="0" borderId="54" xfId="0" applyNumberFormat="1" applyFont="1" applyBorder="1" applyAlignment="1">
      <alignment horizontal="left" indent="3"/>
    </xf>
    <xf numFmtId="0" fontId="2" fillId="0" borderId="2" xfId="0" applyNumberFormat="1" applyFont="1" applyBorder="1" applyAlignment="1">
      <alignment horizontal="left" indent="3"/>
    </xf>
    <xf numFmtId="0" fontId="2" fillId="0" borderId="3" xfId="0" applyNumberFormat="1" applyFont="1" applyBorder="1" applyAlignment="1">
      <alignment horizontal="left" indent="3"/>
    </xf>
    <xf numFmtId="0" fontId="2" fillId="0" borderId="25" xfId="0" applyNumberFormat="1" applyFont="1" applyBorder="1" applyAlignment="1">
      <alignment horizontal="left" indent="3"/>
    </xf>
    <xf numFmtId="0" fontId="2" fillId="0" borderId="5" xfId="0" applyNumberFormat="1" applyFont="1" applyBorder="1" applyAlignment="1">
      <alignment horizontal="left" indent="3"/>
    </xf>
    <xf numFmtId="0" fontId="2" fillId="0" borderId="6" xfId="0" applyNumberFormat="1" applyFont="1" applyBorder="1" applyAlignment="1">
      <alignment horizontal="left" indent="3"/>
    </xf>
    <xf numFmtId="0" fontId="2" fillId="0" borderId="21" xfId="0" applyNumberFormat="1" applyFont="1" applyBorder="1" applyAlignment="1">
      <alignment horizontal="left" wrapText="1" indent="3"/>
    </xf>
    <xf numFmtId="0" fontId="2" fillId="0" borderId="22" xfId="0" applyNumberFormat="1" applyFont="1" applyBorder="1" applyAlignment="1">
      <alignment horizontal="left" wrapText="1" indent="3"/>
    </xf>
    <xf numFmtId="0" fontId="2" fillId="0" borderId="54" xfId="0" applyNumberFormat="1" applyFont="1" applyBorder="1" applyAlignment="1">
      <alignment horizontal="left" wrapText="1" indent="3"/>
    </xf>
    <xf numFmtId="0" fontId="2" fillId="0" borderId="2" xfId="0" applyNumberFormat="1" applyFont="1" applyBorder="1" applyAlignment="1">
      <alignment horizontal="left" wrapText="1" indent="3"/>
    </xf>
    <xf numFmtId="0" fontId="2" fillId="0" borderId="3" xfId="0" applyNumberFormat="1" applyFont="1" applyBorder="1" applyAlignment="1">
      <alignment horizontal="left" wrapText="1" indent="3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58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0" fontId="2" fillId="0" borderId="37" xfId="0" applyNumberFormat="1" applyFont="1" applyBorder="1" applyAlignment="1">
      <alignment horizontal="left" wrapText="1" indent="4"/>
    </xf>
    <xf numFmtId="0" fontId="2" fillId="0" borderId="16" xfId="0" applyNumberFormat="1" applyFont="1" applyBorder="1" applyAlignment="1">
      <alignment horizontal="left" wrapText="1" indent="4"/>
    </xf>
    <xf numFmtId="0" fontId="2" fillId="0" borderId="27" xfId="0" applyNumberFormat="1" applyFont="1" applyBorder="1" applyAlignment="1">
      <alignment horizontal="left" wrapText="1" indent="4"/>
    </xf>
    <xf numFmtId="0" fontId="2" fillId="0" borderId="37" xfId="0" applyNumberFormat="1" applyFont="1" applyBorder="1" applyAlignment="1">
      <alignment horizontal="left" wrapText="1" indent="2"/>
    </xf>
    <xf numFmtId="0" fontId="2" fillId="0" borderId="16" xfId="0" applyNumberFormat="1" applyFont="1" applyBorder="1" applyAlignment="1">
      <alignment horizontal="left" wrapText="1" indent="2"/>
    </xf>
    <xf numFmtId="0" fontId="2" fillId="0" borderId="27" xfId="0" applyNumberFormat="1" applyFont="1" applyBorder="1" applyAlignment="1">
      <alignment horizontal="left" wrapText="1" indent="2"/>
    </xf>
    <xf numFmtId="0" fontId="2" fillId="0" borderId="43" xfId="0" applyNumberFormat="1" applyFont="1" applyBorder="1" applyAlignment="1">
      <alignment horizontal="left" wrapText="1" indent="3"/>
    </xf>
    <xf numFmtId="0" fontId="2" fillId="0" borderId="17" xfId="0" applyNumberFormat="1" applyFont="1" applyBorder="1" applyAlignment="1">
      <alignment horizontal="left" wrapText="1" indent="3"/>
    </xf>
    <xf numFmtId="0" fontId="2" fillId="0" borderId="43" xfId="0" applyNumberFormat="1" applyFont="1" applyBorder="1" applyAlignment="1">
      <alignment horizontal="left" wrapText="1" indent="4"/>
    </xf>
    <xf numFmtId="0" fontId="2" fillId="0" borderId="17" xfId="0" applyNumberFormat="1" applyFont="1" applyBorder="1" applyAlignment="1">
      <alignment horizontal="left" wrapText="1" indent="4"/>
    </xf>
    <xf numFmtId="0" fontId="2" fillId="0" borderId="43" xfId="0" applyNumberFormat="1" applyFont="1" applyBorder="1" applyAlignment="1">
      <alignment horizontal="left" wrapText="1" indent="1"/>
    </xf>
    <xf numFmtId="0" fontId="2" fillId="0" borderId="17" xfId="0" applyNumberFormat="1" applyFont="1" applyBorder="1" applyAlignment="1">
      <alignment horizontal="left" wrapText="1" indent="1"/>
    </xf>
    <xf numFmtId="0" fontId="3" fillId="0" borderId="37" xfId="0" applyNumberFormat="1" applyFont="1" applyBorder="1" applyAlignment="1">
      <alignment horizontal="left"/>
    </xf>
    <xf numFmtId="0" fontId="3" fillId="0" borderId="16" xfId="0" applyNumberFormat="1" applyFont="1" applyBorder="1" applyAlignment="1">
      <alignment horizontal="left"/>
    </xf>
    <xf numFmtId="0" fontId="3" fillId="0" borderId="27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0" fontId="2" fillId="0" borderId="37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/>
    </xf>
    <xf numFmtId="0" fontId="2" fillId="0" borderId="27" xfId="0" applyNumberFormat="1" applyFont="1" applyBorder="1" applyAlignment="1">
      <alignment horizontal="left"/>
    </xf>
    <xf numFmtId="0" fontId="2" fillId="0" borderId="47" xfId="0" applyNumberFormat="1" applyFont="1" applyBorder="1" applyAlignment="1">
      <alignment horizontal="left" indent="2"/>
    </xf>
    <xf numFmtId="0" fontId="2" fillId="0" borderId="48" xfId="0" applyNumberFormat="1" applyFont="1" applyBorder="1" applyAlignment="1">
      <alignment horizontal="left" indent="2"/>
    </xf>
    <xf numFmtId="49" fontId="2" fillId="0" borderId="6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0" fontId="2" fillId="0" borderId="54" xfId="0" applyNumberFormat="1" applyFont="1" applyBorder="1" applyAlignment="1">
      <alignment horizontal="left" wrapText="1" indent="4"/>
    </xf>
    <xf numFmtId="0" fontId="2" fillId="0" borderId="2" xfId="0" applyNumberFormat="1" applyFont="1" applyBorder="1" applyAlignment="1">
      <alignment horizontal="left" wrapText="1" indent="4"/>
    </xf>
    <xf numFmtId="0" fontId="2" fillId="0" borderId="3" xfId="0" applyNumberFormat="1" applyFont="1" applyBorder="1" applyAlignment="1">
      <alignment horizontal="left" wrapText="1" indent="4"/>
    </xf>
    <xf numFmtId="0" fontId="2" fillId="0" borderId="47" xfId="0" applyNumberFormat="1" applyFont="1" applyBorder="1" applyAlignment="1">
      <alignment horizontal="left" wrapText="1" indent="3"/>
    </xf>
    <xf numFmtId="0" fontId="2" fillId="0" borderId="48" xfId="0" applyNumberFormat="1" applyFont="1" applyBorder="1" applyAlignment="1">
      <alignment horizontal="left" wrapText="1" indent="3"/>
    </xf>
    <xf numFmtId="49" fontId="2" fillId="0" borderId="44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horizontal="center" vertical="center"/>
    </xf>
    <xf numFmtId="4" fontId="4" fillId="0" borderId="50" xfId="0" applyNumberFormat="1" applyFont="1" applyBorder="1" applyAlignment="1">
      <alignment horizontal="center" vertical="center"/>
    </xf>
    <xf numFmtId="4" fontId="4" fillId="0" borderId="51" xfId="0" applyNumberFormat="1" applyFont="1" applyBorder="1" applyAlignment="1">
      <alignment horizontal="center" vertical="center"/>
    </xf>
    <xf numFmtId="0" fontId="4" fillId="0" borderId="35" xfId="0" applyNumberFormat="1" applyFont="1" applyBorder="1" applyAlignment="1">
      <alignment horizontal="center" vertical="top"/>
    </xf>
    <xf numFmtId="0" fontId="4" fillId="0" borderId="8" xfId="0" applyNumberFormat="1" applyFont="1" applyBorder="1" applyAlignment="1">
      <alignment horizontal="center" vertical="top"/>
    </xf>
    <xf numFmtId="0" fontId="4" fillId="0" borderId="9" xfId="0" applyNumberFormat="1" applyFont="1" applyBorder="1" applyAlignment="1">
      <alignment horizontal="center" vertical="top"/>
    </xf>
    <xf numFmtId="0" fontId="4" fillId="0" borderId="52" xfId="0" applyNumberFormat="1" applyFont="1" applyBorder="1" applyAlignment="1">
      <alignment horizontal="center" vertical="top"/>
    </xf>
    <xf numFmtId="0" fontId="4" fillId="0" borderId="50" xfId="0" applyNumberFormat="1" applyFont="1" applyBorder="1" applyAlignment="1">
      <alignment horizontal="center" vertical="top"/>
    </xf>
    <xf numFmtId="0" fontId="4" fillId="0" borderId="51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/>
    </xf>
    <xf numFmtId="49" fontId="2" fillId="0" borderId="50" xfId="0" applyNumberFormat="1" applyFont="1" applyBorder="1" applyAlignment="1">
      <alignment horizontal="center"/>
    </xf>
    <xf numFmtId="49" fontId="2" fillId="0" borderId="51" xfId="0" applyNumberFormat="1" applyFont="1" applyBorder="1" applyAlignment="1">
      <alignment horizontal="center"/>
    </xf>
    <xf numFmtId="49" fontId="2" fillId="0" borderId="49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4" fontId="8" fillId="0" borderId="43" xfId="0" applyNumberFormat="1" applyFont="1" applyBorder="1" applyAlignment="1">
      <alignment horizontal="center"/>
    </xf>
    <xf numFmtId="4" fontId="8" fillId="0" borderId="16" xfId="0" applyNumberFormat="1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4" fontId="8" fillId="0" borderId="22" xfId="0" applyNumberFormat="1" applyFont="1" applyBorder="1" applyAlignment="1">
      <alignment horizontal="center" vertical="center" wrapText="1"/>
    </xf>
    <xf numFmtId="4" fontId="8" fillId="0" borderId="55" xfId="0" applyNumberFormat="1" applyFont="1" applyBorder="1" applyAlignment="1">
      <alignment horizontal="right" vertical="center"/>
    </xf>
    <xf numFmtId="4" fontId="8" fillId="0" borderId="56" xfId="0" applyNumberFormat="1" applyFont="1" applyBorder="1" applyAlignment="1">
      <alignment horizontal="right" vertical="center"/>
    </xf>
    <xf numFmtId="0" fontId="4" fillId="0" borderId="37" xfId="0" applyNumberFormat="1" applyFont="1" applyBorder="1" applyAlignment="1">
      <alignment horizontal="center"/>
    </xf>
    <xf numFmtId="0" fontId="4" fillId="0" borderId="27" xfId="0" applyNumberFormat="1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" fontId="8" fillId="0" borderId="46" xfId="0" applyNumberFormat="1" applyFont="1" applyBorder="1" applyAlignment="1">
      <alignment horizontal="center"/>
    </xf>
    <xf numFmtId="4" fontId="8" fillId="0" borderId="30" xfId="0" applyNumberFormat="1" applyFont="1" applyBorder="1" applyAlignment="1">
      <alignment horizontal="center"/>
    </xf>
    <xf numFmtId="4" fontId="8" fillId="0" borderId="31" xfId="0" applyNumberFormat="1" applyFont="1" applyBorder="1" applyAlignment="1">
      <alignment horizontal="center"/>
    </xf>
    <xf numFmtId="4" fontId="8" fillId="0" borderId="59" xfId="0" applyNumberFormat="1" applyFont="1" applyBorder="1" applyAlignment="1">
      <alignment horizontal="center"/>
    </xf>
    <xf numFmtId="4" fontId="13" fillId="0" borderId="37" xfId="0" applyNumberFormat="1" applyFont="1" applyBorder="1" applyAlignment="1">
      <alignment horizontal="right"/>
    </xf>
    <xf numFmtId="4" fontId="13" fillId="0" borderId="27" xfId="0" applyNumberFormat="1" applyFont="1" applyBorder="1" applyAlignment="1">
      <alignment horizontal="right"/>
    </xf>
    <xf numFmtId="4" fontId="13" fillId="0" borderId="21" xfId="0" applyNumberFormat="1" applyFont="1" applyBorder="1" applyAlignment="1">
      <alignment horizontal="right" wrapText="1"/>
    </xf>
    <xf numFmtId="4" fontId="13" fillId="0" borderId="16" xfId="0" applyNumberFormat="1" applyFont="1" applyBorder="1" applyAlignment="1">
      <alignment horizontal="right" wrapText="1"/>
    </xf>
    <xf numFmtId="4" fontId="13" fillId="0" borderId="22" xfId="0" applyNumberFormat="1" applyFont="1" applyBorder="1" applyAlignment="1">
      <alignment horizontal="right" wrapText="1"/>
    </xf>
    <xf numFmtId="4" fontId="8" fillId="0" borderId="60" xfId="0" applyNumberFormat="1" applyFont="1" applyBorder="1" applyAlignment="1">
      <alignment horizontal="center"/>
    </xf>
    <xf numFmtId="4" fontId="8" fillId="0" borderId="5" xfId="0" applyNumberFormat="1" applyFont="1" applyBorder="1" applyAlignment="1">
      <alignment horizontal="center"/>
    </xf>
    <xf numFmtId="4" fontId="8" fillId="0" borderId="61" xfId="0" applyNumberFormat="1" applyFont="1" applyBorder="1" applyAlignment="1">
      <alignment horizontal="center"/>
    </xf>
    <xf numFmtId="0" fontId="8" fillId="0" borderId="63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" fontId="13" fillId="0" borderId="33" xfId="0" applyNumberFormat="1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center" wrapText="1"/>
    </xf>
    <xf numFmtId="4" fontId="13" fillId="0" borderId="34" xfId="0" applyNumberFormat="1" applyFont="1" applyBorder="1" applyAlignment="1">
      <alignment horizontal="center" wrapText="1"/>
    </xf>
    <xf numFmtId="4" fontId="13" fillId="0" borderId="33" xfId="0" applyNumberFormat="1" applyFont="1" applyBorder="1" applyAlignment="1">
      <alignment horizontal="center"/>
    </xf>
    <xf numFmtId="4" fontId="13" fillId="0" borderId="2" xfId="0" applyNumberFormat="1" applyFont="1" applyBorder="1" applyAlignment="1">
      <alignment horizontal="center"/>
    </xf>
    <xf numFmtId="4" fontId="13" fillId="0" borderId="34" xfId="0" applyNumberFormat="1" applyFont="1" applyBorder="1" applyAlignment="1">
      <alignment horizontal="center"/>
    </xf>
    <xf numFmtId="4" fontId="12" fillId="0" borderId="47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4" fontId="12" fillId="0" borderId="48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36" fillId="0" borderId="1" xfId="0" applyNumberFormat="1" applyFont="1" applyBorder="1" applyAlignment="1">
      <alignment horizontal="left" wrapText="1"/>
    </xf>
    <xf numFmtId="0" fontId="10" fillId="0" borderId="2" xfId="0" applyNumberFormat="1" applyFont="1" applyBorder="1" applyAlignment="1">
      <alignment horizontal="left" wrapText="1"/>
    </xf>
    <xf numFmtId="0" fontId="10" fillId="0" borderId="3" xfId="0" applyNumberFormat="1" applyFont="1" applyBorder="1" applyAlignment="1">
      <alignment horizontal="left" wrapText="1"/>
    </xf>
    <xf numFmtId="0" fontId="9" fillId="0" borderId="45" xfId="0" applyNumberFormat="1" applyFont="1" applyBorder="1" applyAlignment="1">
      <alignment horizontal="center"/>
    </xf>
    <xf numFmtId="0" fontId="9" fillId="0" borderId="19" xfId="0" applyNumberFormat="1" applyFont="1" applyBorder="1" applyAlignment="1">
      <alignment horizontal="center"/>
    </xf>
    <xf numFmtId="0" fontId="9" fillId="0" borderId="20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36" xfId="0" applyNumberFormat="1" applyFont="1" applyBorder="1" applyAlignment="1">
      <alignment horizontal="right" vertical="center"/>
    </xf>
    <xf numFmtId="0" fontId="4" fillId="0" borderId="19" xfId="0" applyNumberFormat="1" applyFont="1" applyBorder="1" applyAlignment="1">
      <alignment horizontal="center" vertical="top"/>
    </xf>
    <xf numFmtId="0" fontId="4" fillId="0" borderId="36" xfId="0" applyNumberFormat="1" applyFont="1" applyBorder="1" applyAlignment="1">
      <alignment horizontal="center" vertical="top"/>
    </xf>
    <xf numFmtId="4" fontId="6" fillId="0" borderId="43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4" fontId="6" fillId="0" borderId="60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6" fillId="0" borderId="61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right" vertical="center"/>
    </xf>
    <xf numFmtId="4" fontId="6" fillId="0" borderId="65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6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4" fillId="0" borderId="29" xfId="0" applyNumberFormat="1" applyFont="1" applyBorder="1" applyAlignment="1">
      <alignment horizontal="center" vertical="top"/>
    </xf>
    <xf numFmtId="4" fontId="4" fillId="0" borderId="65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4" fontId="4" fillId="0" borderId="66" xfId="0" applyNumberFormat="1" applyFont="1" applyBorder="1" applyAlignment="1">
      <alignment horizontal="left"/>
    </xf>
    <xf numFmtId="4" fontId="4" fillId="0" borderId="71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0" fontId="3" fillId="0" borderId="43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15" fillId="0" borderId="43" xfId="0" applyNumberFormat="1" applyFont="1" applyBorder="1" applyAlignment="1">
      <alignment horizontal="center"/>
    </xf>
    <xf numFmtId="0" fontId="15" fillId="0" borderId="16" xfId="0" applyNumberFormat="1" applyFont="1" applyBorder="1" applyAlignment="1">
      <alignment horizontal="center"/>
    </xf>
    <xf numFmtId="0" fontId="15" fillId="0" borderId="1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48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/>
    </xf>
    <xf numFmtId="4" fontId="10" fillId="0" borderId="16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left" wrapText="1" indent="2"/>
    </xf>
    <xf numFmtId="0" fontId="2" fillId="0" borderId="17" xfId="0" applyNumberFormat="1" applyFont="1" applyBorder="1" applyAlignment="1">
      <alignment horizontal="left" wrapText="1" indent="2"/>
    </xf>
    <xf numFmtId="0" fontId="3" fillId="0" borderId="43" xfId="0" applyNumberFormat="1" applyFont="1" applyBorder="1" applyAlignment="1">
      <alignment horizontal="left"/>
    </xf>
    <xf numFmtId="0" fontId="3" fillId="0" borderId="17" xfId="0" applyNumberFormat="1" applyFont="1" applyBorder="1" applyAlignment="1">
      <alignment horizontal="left"/>
    </xf>
    <xf numFmtId="49" fontId="2" fillId="0" borderId="7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49" fontId="9" fillId="0" borderId="22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 wrapText="1"/>
    </xf>
    <xf numFmtId="0" fontId="2" fillId="0" borderId="17" xfId="0" applyNumberFormat="1" applyFont="1" applyBorder="1" applyAlignment="1">
      <alignment horizontal="center" wrapText="1"/>
    </xf>
    <xf numFmtId="0" fontId="9" fillId="0" borderId="47" xfId="0" applyNumberFormat="1" applyFont="1" applyBorder="1" applyAlignment="1">
      <alignment horizontal="left"/>
    </xf>
    <xf numFmtId="0" fontId="9" fillId="0" borderId="2" xfId="0" applyNumberFormat="1" applyFont="1" applyBorder="1" applyAlignment="1">
      <alignment horizontal="left"/>
    </xf>
    <xf numFmtId="0" fontId="9" fillId="0" borderId="48" xfId="0" applyNumberFormat="1" applyFont="1" applyBorder="1" applyAlignment="1">
      <alignment horizontal="left"/>
    </xf>
    <xf numFmtId="0" fontId="2" fillId="0" borderId="60" xfId="0" applyNumberFormat="1" applyFont="1" applyBorder="1" applyAlignment="1">
      <alignment horizontal="left" indent="4"/>
    </xf>
    <xf numFmtId="0" fontId="2" fillId="0" borderId="5" xfId="0" applyNumberFormat="1" applyFont="1" applyBorder="1" applyAlignment="1">
      <alignment horizontal="left" indent="4"/>
    </xf>
    <xf numFmtId="0" fontId="2" fillId="0" borderId="61" xfId="0" applyNumberFormat="1" applyFont="1" applyBorder="1" applyAlignment="1">
      <alignment horizontal="left" indent="4"/>
    </xf>
    <xf numFmtId="0" fontId="4" fillId="0" borderId="63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69" xfId="0" applyNumberFormat="1" applyFont="1" applyBorder="1" applyAlignment="1">
      <alignment horizontal="left"/>
    </xf>
    <xf numFmtId="0" fontId="4" fillId="0" borderId="70" xfId="0" applyNumberFormat="1" applyFont="1" applyBorder="1" applyAlignment="1">
      <alignment horizontal="left"/>
    </xf>
    <xf numFmtId="0" fontId="2" fillId="0" borderId="25" xfId="0" applyNumberFormat="1" applyFont="1" applyBorder="1" applyAlignment="1">
      <alignment horizontal="left" indent="4"/>
    </xf>
    <xf numFmtId="0" fontId="2" fillId="0" borderId="6" xfId="0" applyNumberFormat="1" applyFont="1" applyBorder="1" applyAlignment="1">
      <alignment horizontal="left" indent="4"/>
    </xf>
    <xf numFmtId="0" fontId="4" fillId="0" borderId="63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left" vertical="top" wrapText="1"/>
    </xf>
    <xf numFmtId="0" fontId="35" fillId="0" borderId="0" xfId="0" applyNumberFormat="1" applyFont="1" applyBorder="1" applyAlignment="1">
      <alignment horizontal="center"/>
    </xf>
    <xf numFmtId="0" fontId="28" fillId="0" borderId="102" xfId="0" applyNumberFormat="1" applyFont="1" applyBorder="1" applyAlignment="1">
      <alignment horizontal="center" vertical="center" wrapText="1"/>
    </xf>
    <xf numFmtId="0" fontId="29" fillId="0" borderId="102" xfId="0" applyNumberFormat="1" applyFont="1" applyBorder="1" applyAlignment="1">
      <alignment horizontal="center" vertical="center" wrapText="1"/>
    </xf>
    <xf numFmtId="0" fontId="30" fillId="0" borderId="103" xfId="0" applyNumberFormat="1" applyFont="1" applyBorder="1" applyAlignment="1">
      <alignment horizontal="center" vertical="top"/>
    </xf>
    <xf numFmtId="0" fontId="32" fillId="0" borderId="102" xfId="0" applyNumberFormat="1" applyFont="1" applyBorder="1" applyAlignment="1">
      <alignment horizontal="center" wrapText="1"/>
    </xf>
    <xf numFmtId="0" fontId="33" fillId="0" borderId="102" xfId="0" applyNumberFormat="1" applyFont="1" applyBorder="1" applyAlignment="1">
      <alignment horizontal="center" wrapText="1"/>
    </xf>
    <xf numFmtId="0" fontId="28" fillId="0" borderId="102" xfId="0" applyNumberFormat="1" applyFont="1" applyBorder="1" applyAlignment="1">
      <alignment horizontal="center"/>
    </xf>
    <xf numFmtId="0" fontId="29" fillId="0" borderId="102" xfId="0" applyNumberFormat="1" applyFont="1" applyBorder="1" applyAlignment="1">
      <alignment horizontal="center"/>
    </xf>
    <xf numFmtId="49" fontId="28" fillId="0" borderId="102" xfId="0" applyNumberFormat="1" applyFont="1" applyBorder="1" applyAlignment="1">
      <alignment horizontal="center"/>
    </xf>
    <xf numFmtId="49" fontId="29" fillId="0" borderId="102" xfId="0" applyNumberFormat="1" applyFont="1" applyBorder="1" applyAlignment="1">
      <alignment horizontal="center"/>
    </xf>
    <xf numFmtId="0" fontId="26" fillId="0" borderId="0" xfId="0" applyNumberFormat="1" applyFont="1" applyBorder="1" applyAlignment="1">
      <alignment horizontal="left"/>
    </xf>
    <xf numFmtId="0" fontId="2" fillId="0" borderId="3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2" fillId="0" borderId="74" xfId="0" applyNumberFormat="1" applyFont="1" applyBorder="1" applyAlignment="1">
      <alignment horizontal="center" wrapText="1"/>
    </xf>
    <xf numFmtId="0" fontId="2" fillId="0" borderId="30" xfId="0" applyNumberFormat="1" applyFont="1" applyBorder="1" applyAlignment="1">
      <alignment horizontal="center" wrapText="1"/>
    </xf>
    <xf numFmtId="0" fontId="2" fillId="0" borderId="31" xfId="0" applyNumberFormat="1" applyFont="1" applyBorder="1" applyAlignment="1">
      <alignment horizontal="center" wrapText="1"/>
    </xf>
    <xf numFmtId="0" fontId="2" fillId="0" borderId="32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57" xfId="0" applyNumberFormat="1" applyFont="1" applyBorder="1" applyAlignment="1">
      <alignment horizontal="center" vertical="center"/>
    </xf>
    <xf numFmtId="0" fontId="2" fillId="0" borderId="75" xfId="0" applyNumberFormat="1" applyFont="1" applyBorder="1" applyAlignment="1">
      <alignment horizontal="center" vertical="center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73" xfId="0" applyNumberFormat="1" applyFont="1" applyBorder="1" applyAlignment="1">
      <alignment horizontal="center" vertical="center" wrapText="1"/>
    </xf>
    <xf numFmtId="0" fontId="2" fillId="0" borderId="76" xfId="0" applyNumberFormat="1" applyFont="1" applyBorder="1" applyAlignment="1">
      <alignment horizontal="center" vertical="center" wrapText="1"/>
    </xf>
    <xf numFmtId="0" fontId="2" fillId="0" borderId="64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right"/>
    </xf>
    <xf numFmtId="49" fontId="2" fillId="0" borderId="57" xfId="0" applyNumberFormat="1" applyFont="1" applyBorder="1" applyAlignment="1">
      <alignment horizontal="center" vertical="top"/>
    </xf>
    <xf numFmtId="4" fontId="4" fillId="0" borderId="40" xfId="0" applyNumberFormat="1" applyFont="1" applyBorder="1" applyAlignment="1">
      <alignment horizontal="center"/>
    </xf>
    <xf numFmtId="4" fontId="4" fillId="0" borderId="39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0" fontId="2" fillId="2" borderId="0" xfId="0" applyNumberFormat="1" applyFont="1" applyFill="1" applyAlignment="1">
      <alignment horizontal="right"/>
    </xf>
    <xf numFmtId="0" fontId="5" fillId="0" borderId="93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89" xfId="0" applyNumberFormat="1" applyFont="1" applyBorder="1" applyAlignment="1">
      <alignment horizontal="center" vertical="top"/>
    </xf>
    <xf numFmtId="0" fontId="4" fillId="0" borderId="9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87" xfId="0" applyNumberFormat="1" applyFont="1" applyBorder="1" applyAlignment="1">
      <alignment horizontal="center"/>
    </xf>
    <xf numFmtId="0" fontId="2" fillId="0" borderId="94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5" fillId="0" borderId="9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0" borderId="90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5" fillId="0" borderId="88" xfId="0" applyNumberFormat="1" applyFont="1" applyBorder="1" applyAlignment="1">
      <alignment horizontal="center" vertical="top"/>
    </xf>
    <xf numFmtId="0" fontId="4" fillId="0" borderId="86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4" fontId="16" fillId="0" borderId="16" xfId="0" applyNumberFormat="1" applyFont="1" applyBorder="1" applyAlignment="1">
      <alignment horizontal="center"/>
    </xf>
    <xf numFmtId="4" fontId="16" fillId="0" borderId="22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center"/>
    </xf>
    <xf numFmtId="4" fontId="4" fillId="0" borderId="35" xfId="0" applyNumberFormat="1" applyFont="1" applyBorder="1" applyAlignment="1">
      <alignment horizontal="center"/>
    </xf>
    <xf numFmtId="4" fontId="4" fillId="0" borderId="36" xfId="0" applyNumberFormat="1" applyFont="1" applyBorder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4" xfId="0" applyNumberFormat="1" applyFont="1" applyBorder="1" applyAlignment="1">
      <alignment horizontal="center"/>
    </xf>
    <xf numFmtId="0" fontId="2" fillId="0" borderId="37" xfId="0" applyNumberFormat="1" applyFont="1" applyBorder="1" applyAlignment="1">
      <alignment horizontal="left" wrapText="1"/>
    </xf>
    <xf numFmtId="0" fontId="2" fillId="0" borderId="16" xfId="0" applyNumberFormat="1" applyFont="1" applyBorder="1" applyAlignment="1">
      <alignment horizontal="left" wrapText="1"/>
    </xf>
    <xf numFmtId="0" fontId="2" fillId="0" borderId="27" xfId="0" applyNumberFormat="1" applyFont="1" applyBorder="1" applyAlignment="1">
      <alignment horizontal="left" wrapText="1"/>
    </xf>
    <xf numFmtId="4" fontId="4" fillId="0" borderId="9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left" wrapText="1" indent="4"/>
    </xf>
    <xf numFmtId="0" fontId="2" fillId="0" borderId="5" xfId="0" applyNumberFormat="1" applyFont="1" applyBorder="1" applyAlignment="1">
      <alignment horizontal="left" wrapText="1" indent="4"/>
    </xf>
    <xf numFmtId="0" fontId="2" fillId="0" borderId="61" xfId="0" applyNumberFormat="1" applyFont="1" applyBorder="1" applyAlignment="1">
      <alignment horizontal="left" wrapText="1" indent="4"/>
    </xf>
    <xf numFmtId="0" fontId="4" fillId="0" borderId="47" xfId="0" applyNumberFormat="1" applyFont="1" applyBorder="1" applyAlignment="1">
      <alignment horizontal="left" wrapText="1" indent="4"/>
    </xf>
    <xf numFmtId="0" fontId="4" fillId="0" borderId="2" xfId="0" applyNumberFormat="1" applyFont="1" applyBorder="1" applyAlignment="1">
      <alignment horizontal="left" wrapText="1" indent="4"/>
    </xf>
    <xf numFmtId="0" fontId="4" fillId="0" borderId="48" xfId="0" applyNumberFormat="1" applyFont="1" applyBorder="1" applyAlignment="1">
      <alignment horizontal="left" wrapText="1" indent="4"/>
    </xf>
    <xf numFmtId="4" fontId="4" fillId="0" borderId="81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4" fillId="0" borderId="54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9" fontId="4" fillId="0" borderId="54" xfId="0" applyNumberFormat="1" applyFont="1" applyBorder="1" applyAlignment="1">
      <alignment horizontal="center"/>
    </xf>
    <xf numFmtId="0" fontId="4" fillId="0" borderId="65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4" fillId="0" borderId="66" xfId="0" applyNumberFormat="1" applyFont="1" applyBorder="1" applyAlignment="1">
      <alignment horizontal="center" wrapText="1"/>
    </xf>
    <xf numFmtId="4" fontId="4" fillId="0" borderId="79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80" xfId="0" applyNumberFormat="1" applyFont="1" applyBorder="1" applyAlignment="1">
      <alignment horizontal="center"/>
    </xf>
    <xf numFmtId="4" fontId="4" fillId="0" borderId="63" xfId="0" applyNumberFormat="1" applyFont="1" applyBorder="1" applyAlignment="1">
      <alignment horizontal="center"/>
    </xf>
    <xf numFmtId="49" fontId="4" fillId="0" borderId="6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78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70" xfId="0" applyNumberFormat="1" applyFont="1" applyBorder="1" applyAlignment="1">
      <alignment horizontal="center"/>
    </xf>
    <xf numFmtId="4" fontId="4" fillId="0" borderId="69" xfId="0" applyNumberFormat="1" applyFont="1" applyBorder="1" applyAlignment="1">
      <alignment horizontal="center"/>
    </xf>
    <xf numFmtId="4" fontId="4" fillId="0" borderId="70" xfId="0" applyNumberFormat="1" applyFont="1" applyBorder="1" applyAlignment="1">
      <alignment horizontal="center"/>
    </xf>
    <xf numFmtId="49" fontId="2" fillId="0" borderId="69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" fontId="4" fillId="0" borderId="2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center"/>
    </xf>
    <xf numFmtId="4" fontId="4" fillId="0" borderId="77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3760470"/>
    <xdr:ext cx="5703360" cy="369570"/>
    <xdr:grpSp>
      <xdr:nvGrpSpPr>
        <xdr:cNvPr id="2" name="Shape 1"/>
        <xdr:cNvGrpSpPr/>
      </xdr:nvGrpSpPr>
      <xdr:grpSpPr>
        <a:xfrm>
          <a:off x="0" y="0"/>
          <a:ext cx="5703360" cy="369570"/>
          <a:chOff x="0" y="0"/>
          <a:chExt cx="5703360" cy="369570"/>
        </a:xfrm>
      </xdr:grpSpPr>
      <xdr:sp macro="" textlink="">
        <xdr:nvSpPr>
          <xdr:cNvPr id="3" name="Shape 2"/>
          <xdr:cNvSpPr txBox="1"/>
        </xdr:nvSpPr>
        <xdr:spPr>
          <a:xfrm>
            <a:off x="11085" y="0"/>
            <a:ext cx="2028600" cy="133335"/>
          </a:xfrm>
          <a:prstGeom prst="rect">
            <a:avLst/>
          </a:prstGeom>
          <a:noFill/>
          <a:ln w="9525">
            <a:noFill/>
          </a:ln>
        </xdr:spPr>
        <xdr:txBody>
          <a:bodyPr wrap="square" lIns="0" tIns="0" rIns="0" bIns="0" anchor="b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pPr algn="ctr"/>
            <a:r>
              <a:rPr sz="800" b="0" i="0" u="none" baseline="0">
                <a:solidFill>
                  <a:srgbClr val="000000"/>
                </a:solidFill>
                <a:latin typeface="Sans Serif"/>
                <a:ea typeface="Sans Serif"/>
                <a:cs typeface="Sans Serif"/>
              </a:rPr>
              <a:t>Руководитель</a:t>
            </a:r>
          </a:p>
        </xdr:txBody>
      </xdr:sp>
      <xdr:sp macro="" textlink="">
        <xdr:nvSpPr>
          <xdr:cNvPr id="4" name="Shape 3"/>
          <xdr:cNvSpPr txBox="1"/>
        </xdr:nvSpPr>
        <xdr:spPr>
          <a:xfrm>
            <a:off x="2372243" y="1448"/>
            <a:ext cx="964416" cy="133335"/>
          </a:xfrm>
          <a:prstGeom prst="rect">
            <a:avLst/>
          </a:prstGeom>
          <a:noFill/>
          <a:ln w="9525">
            <a:noFill/>
          </a:ln>
        </xdr:spPr>
        <xdr:txBody>
          <a:bodyPr lIns="91440" tIns="45720" rIns="91440" bIns="45720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endParaRPr/>
          </a:p>
        </xdr:txBody>
      </xdr:sp>
      <xdr:sp macro="" textlink="">
        <xdr:nvSpPr>
          <xdr:cNvPr id="5" name="Shape 4"/>
          <xdr:cNvSpPr txBox="1"/>
        </xdr:nvSpPr>
        <xdr:spPr>
          <a:xfrm>
            <a:off x="2372243" y="133335"/>
            <a:ext cx="969959" cy="133335"/>
          </a:xfrm>
          <a:prstGeom prst="rect">
            <a:avLst/>
          </a:prstGeom>
          <a:noFill/>
          <a:ln w="9525">
            <a:noFill/>
          </a:ln>
        </xdr:spPr>
        <xdr:txBody>
          <a:bodyPr wrap="square" lIns="0" tIns="0" rIns="0" bIns="0" anchor="t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pPr algn="ctr"/>
            <a:r>
              <a:rPr sz="800" b="0" i="0" u="none" baseline="0">
                <a:solidFill>
                  <a:srgbClr val="000000"/>
                </a:solidFill>
                <a:latin typeface="Sans Serif"/>
                <a:ea typeface="Sans Serif"/>
                <a:cs typeface="Sans Serif"/>
              </a:rPr>
              <a:t>(подпись)</a:t>
            </a:r>
          </a:p>
        </xdr:txBody>
      </xdr:sp>
      <xdr:sp macro="" textlink="">
        <xdr:nvSpPr>
          <xdr:cNvPr id="6" name="Shape 5"/>
          <xdr:cNvSpPr/>
        </xdr:nvSpPr>
        <xdr:spPr>
          <a:xfrm>
            <a:off x="2372243" y="136233"/>
            <a:ext cx="964416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</a:ln>
        </xdr:spPr>
      </xdr:sp>
      <xdr:sp macro="" textlink="">
        <xdr:nvSpPr>
          <xdr:cNvPr id="7" name="Shape 6"/>
          <xdr:cNvSpPr txBox="1"/>
        </xdr:nvSpPr>
        <xdr:spPr>
          <a:xfrm>
            <a:off x="3669217" y="1448"/>
            <a:ext cx="2034141" cy="133335"/>
          </a:xfrm>
          <a:prstGeom prst="rect">
            <a:avLst/>
          </a:prstGeom>
          <a:noFill/>
          <a:ln w="9525">
            <a:noFill/>
          </a:ln>
        </xdr:spPr>
        <xdr:txBody>
          <a:bodyPr lIns="91440" tIns="45720" rIns="91440" bIns="45720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endParaRPr/>
          </a:p>
        </xdr:txBody>
      </xdr:sp>
      <xdr:sp macro="" textlink="">
        <xdr:nvSpPr>
          <xdr:cNvPr id="8" name="Shape 7"/>
          <xdr:cNvSpPr txBox="1"/>
        </xdr:nvSpPr>
        <xdr:spPr>
          <a:xfrm>
            <a:off x="3674760" y="133335"/>
            <a:ext cx="2028600" cy="133335"/>
          </a:xfrm>
          <a:prstGeom prst="rect">
            <a:avLst/>
          </a:prstGeom>
          <a:noFill/>
          <a:ln w="9525">
            <a:noFill/>
          </a:ln>
        </xdr:spPr>
        <xdr:txBody>
          <a:bodyPr wrap="square" lIns="0" tIns="0" rIns="0" bIns="0" anchor="t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pPr algn="ctr"/>
            <a:r>
              <a:rPr sz="800" b="0" i="0" u="none" baseline="0">
                <a:solidFill>
                  <a:srgbClr val="000000"/>
                </a:solidFill>
                <a:latin typeface="Sans Serif"/>
                <a:ea typeface="Sans Serif"/>
                <a:cs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8"/>
          <xdr:cNvSpPr/>
        </xdr:nvSpPr>
        <xdr:spPr>
          <a:xfrm>
            <a:off x="3669217" y="136233"/>
            <a:ext cx="2034141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</a:ln>
        </xdr:spPr>
      </xdr:sp>
    </xdr:grpSp>
    <xdr:clientData/>
  </xdr:absoluteAnchor>
  <xdr:absoluteAnchor>
    <xdr:pos x="0" y="4321254"/>
    <xdr:ext cx="5703360" cy="347901"/>
    <xdr:grpSp>
      <xdr:nvGrpSpPr>
        <xdr:cNvPr id="10" name="Shape 9"/>
        <xdr:cNvGrpSpPr/>
      </xdr:nvGrpSpPr>
      <xdr:grpSpPr>
        <a:xfrm>
          <a:off x="0" y="0"/>
          <a:ext cx="5703360" cy="347901"/>
          <a:chOff x="0" y="0"/>
          <a:chExt cx="5703360" cy="347901"/>
        </a:xfrm>
      </xdr:grpSpPr>
      <xdr:sp macro="" textlink="">
        <xdr:nvSpPr>
          <xdr:cNvPr id="11" name="Shape 10"/>
          <xdr:cNvSpPr txBox="1"/>
        </xdr:nvSpPr>
        <xdr:spPr>
          <a:xfrm>
            <a:off x="11085" y="0"/>
            <a:ext cx="2028600" cy="125517"/>
          </a:xfrm>
          <a:prstGeom prst="rect">
            <a:avLst/>
          </a:prstGeom>
          <a:noFill/>
          <a:ln w="9525">
            <a:noFill/>
          </a:ln>
        </xdr:spPr>
        <xdr:txBody>
          <a:bodyPr wrap="square" lIns="0" tIns="0" rIns="0" bIns="0" anchor="b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pPr algn="ctr"/>
            <a:r>
              <a:rPr sz="800" b="0" i="0" u="none" baseline="0">
                <a:solidFill>
                  <a:srgbClr val="000000"/>
                </a:solidFill>
                <a:latin typeface="Sans Serif"/>
                <a:ea typeface="Sans Serif"/>
                <a:cs typeface="Sans Serif"/>
              </a:rPr>
              <a:t>Исполнитель</a:t>
            </a:r>
          </a:p>
        </xdr:txBody>
      </xdr:sp>
      <xdr:sp macro="" textlink="">
        <xdr:nvSpPr>
          <xdr:cNvPr id="12" name="Shape 11"/>
          <xdr:cNvSpPr txBox="1"/>
        </xdr:nvSpPr>
        <xdr:spPr>
          <a:xfrm>
            <a:off x="2372243" y="1363"/>
            <a:ext cx="964416" cy="125517"/>
          </a:xfrm>
          <a:prstGeom prst="rect">
            <a:avLst/>
          </a:prstGeom>
          <a:noFill/>
          <a:ln w="9525">
            <a:noFill/>
          </a:ln>
        </xdr:spPr>
        <xdr:txBody>
          <a:bodyPr lIns="91440" tIns="45720" rIns="91440" bIns="45720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endParaRPr/>
          </a:p>
        </xdr:txBody>
      </xdr:sp>
      <xdr:sp macro="" textlink="">
        <xdr:nvSpPr>
          <xdr:cNvPr id="13" name="Shape 12"/>
          <xdr:cNvSpPr txBox="1"/>
        </xdr:nvSpPr>
        <xdr:spPr>
          <a:xfrm>
            <a:off x="2372243" y="125517"/>
            <a:ext cx="969959" cy="125517"/>
          </a:xfrm>
          <a:prstGeom prst="rect">
            <a:avLst/>
          </a:prstGeom>
          <a:noFill/>
          <a:ln w="9525">
            <a:noFill/>
          </a:ln>
        </xdr:spPr>
        <xdr:txBody>
          <a:bodyPr wrap="square" lIns="0" tIns="0" rIns="0" bIns="0" anchor="t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pPr algn="ctr"/>
            <a:r>
              <a:rPr sz="800" b="0" i="0" u="none" baseline="0">
                <a:solidFill>
                  <a:srgbClr val="000000"/>
                </a:solidFill>
                <a:latin typeface="Sans Serif"/>
                <a:ea typeface="Sans Serif"/>
                <a:cs typeface="Sans Serif"/>
              </a:rPr>
              <a:t>(подпись)</a:t>
            </a:r>
          </a:p>
        </xdr:txBody>
      </xdr:sp>
      <xdr:sp macro="" textlink="">
        <xdr:nvSpPr>
          <xdr:cNvPr id="14" name="Shape 13"/>
          <xdr:cNvSpPr/>
        </xdr:nvSpPr>
        <xdr:spPr>
          <a:xfrm>
            <a:off x="2372243" y="128246"/>
            <a:ext cx="964416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</a:ln>
        </xdr:spPr>
      </xdr:sp>
      <xdr:sp macro="" textlink="">
        <xdr:nvSpPr>
          <xdr:cNvPr id="15" name="Shape 14"/>
          <xdr:cNvSpPr txBox="1"/>
        </xdr:nvSpPr>
        <xdr:spPr>
          <a:xfrm>
            <a:off x="3669217" y="1363"/>
            <a:ext cx="2034141" cy="125517"/>
          </a:xfrm>
          <a:prstGeom prst="rect">
            <a:avLst/>
          </a:prstGeom>
          <a:noFill/>
          <a:ln w="9525">
            <a:noFill/>
          </a:ln>
        </xdr:spPr>
        <xdr:txBody>
          <a:bodyPr lIns="91440" tIns="45720" rIns="91440" bIns="45720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endParaRPr/>
          </a:p>
        </xdr:txBody>
      </xdr:sp>
      <xdr:sp macro="" textlink="">
        <xdr:nvSpPr>
          <xdr:cNvPr id="16" name="Shape 15"/>
          <xdr:cNvSpPr txBox="1"/>
        </xdr:nvSpPr>
        <xdr:spPr>
          <a:xfrm>
            <a:off x="3674760" y="125517"/>
            <a:ext cx="2028600" cy="125517"/>
          </a:xfrm>
          <a:prstGeom prst="rect">
            <a:avLst/>
          </a:prstGeom>
          <a:noFill/>
          <a:ln w="9525">
            <a:noFill/>
          </a:ln>
        </xdr:spPr>
        <xdr:txBody>
          <a:bodyPr wrap="square" lIns="0" tIns="0" rIns="0" bIns="0" anchor="t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pPr algn="ctr"/>
            <a:r>
              <a:rPr sz="800" b="0" i="0" u="none" baseline="0">
                <a:solidFill>
                  <a:srgbClr val="000000"/>
                </a:solidFill>
                <a:latin typeface="Sans Serif"/>
                <a:ea typeface="Sans Serif"/>
                <a:cs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6"/>
          <xdr:cNvSpPr/>
        </xdr:nvSpPr>
        <xdr:spPr>
          <a:xfrm>
            <a:off x="3669217" y="128246"/>
            <a:ext cx="2034141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</a:ln>
        </xdr:spPr>
      </xdr:sp>
    </xdr:grp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25"/>
  <sheetViews>
    <sheetView topLeftCell="A73" workbookViewId="0">
      <selection activeCell="DS58" sqref="DS58:EE58"/>
    </sheetView>
  </sheetViews>
  <sheetFormatPr defaultColWidth="0.85546875" defaultRowHeight="11.25" x14ac:dyDescent="0.2"/>
  <cols>
    <col min="1" max="9" width="0.85546875" style="1" bestFit="1" customWidth="1"/>
    <col min="10" max="10" width="3" style="1" customWidth="1"/>
    <col min="11" max="18" width="0.85546875" style="1" bestFit="1" customWidth="1"/>
    <col min="19" max="19" width="0.85546875" style="1" customWidth="1"/>
    <col min="20" max="44" width="0.85546875" style="1" bestFit="1" customWidth="1"/>
    <col min="45" max="45" width="1" style="1" customWidth="1"/>
    <col min="46" max="65" width="0.85546875" style="1" bestFit="1" customWidth="1"/>
    <col min="66" max="66" width="0.85546875" style="1" customWidth="1"/>
    <col min="67" max="69" width="0.85546875" style="1" bestFit="1" customWidth="1"/>
    <col min="70" max="70" width="0.85546875" style="1" customWidth="1"/>
    <col min="71" max="81" width="0.85546875" style="1" bestFit="1" customWidth="1"/>
    <col min="82" max="82" width="0.85546875" style="1" customWidth="1"/>
    <col min="83" max="83" width="1.42578125" style="1" customWidth="1"/>
    <col min="84" max="96" width="0.85546875" style="1" bestFit="1" customWidth="1"/>
    <col min="97" max="103" width="0.85546875" style="2" bestFit="1" customWidth="1"/>
    <col min="104" max="105" width="0.85546875" style="2" customWidth="1"/>
    <col min="106" max="107" width="0.85546875" style="1" hidden="1" customWidth="1"/>
    <col min="108" max="108" width="0.5703125" style="1" customWidth="1"/>
    <col min="109" max="109" width="0.85546875" style="1" hidden="1" customWidth="1"/>
    <col min="110" max="121" width="0.85546875" style="1" bestFit="1" customWidth="1"/>
    <col min="122" max="122" width="1.28515625" style="1" customWidth="1"/>
    <col min="123" max="124" width="0.85546875" style="1" bestFit="1" customWidth="1"/>
    <col min="125" max="126" width="0.85546875" style="1" customWidth="1"/>
    <col min="127" max="149" width="0.85546875" style="1" bestFit="1" customWidth="1"/>
    <col min="150" max="150" width="0.85546875" style="1" customWidth="1"/>
    <col min="151" max="156" width="0.85546875" style="1" bestFit="1" customWidth="1"/>
    <col min="157" max="157" width="1.28515625" style="1" customWidth="1"/>
    <col min="158" max="158" width="0.85546875" style="1" bestFit="1" customWidth="1"/>
    <col min="159" max="160" width="0.85546875" style="1" hidden="1" customWidth="1"/>
    <col min="161" max="161" width="2.5703125" style="1" customWidth="1"/>
    <col min="162" max="162" width="0.85546875" style="1" bestFit="1" customWidth="1"/>
    <col min="163" max="16384" width="0.85546875" style="1"/>
  </cols>
  <sheetData>
    <row r="1" spans="1:161" ht="12" customHeight="1" x14ac:dyDescent="0.2"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</row>
    <row r="2" spans="1:161" s="58" customFormat="1" ht="16.149999999999999" customHeight="1" x14ac:dyDescent="0.2">
      <c r="K2" s="447" t="s">
        <v>508</v>
      </c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447"/>
      <c r="AP2" s="447"/>
      <c r="AQ2" s="447"/>
      <c r="AR2" s="447"/>
      <c r="AS2" s="447"/>
      <c r="CS2" s="59"/>
      <c r="CT2" s="59"/>
      <c r="CU2" s="59"/>
      <c r="CV2" s="59"/>
      <c r="CW2" s="59"/>
      <c r="CX2" s="59"/>
      <c r="CY2" s="59"/>
      <c r="CZ2" s="59"/>
      <c r="DA2" s="59"/>
      <c r="DW2" s="447" t="s">
        <v>0</v>
      </c>
      <c r="DX2" s="447"/>
      <c r="DY2" s="447"/>
      <c r="DZ2" s="447"/>
      <c r="EA2" s="447"/>
      <c r="EB2" s="447"/>
      <c r="EC2" s="447"/>
      <c r="ED2" s="447"/>
      <c r="EE2" s="447"/>
      <c r="EF2" s="447"/>
      <c r="EG2" s="447"/>
      <c r="EH2" s="447"/>
      <c r="EI2" s="447"/>
      <c r="EJ2" s="447"/>
      <c r="EK2" s="447"/>
      <c r="EL2" s="447"/>
      <c r="EM2" s="447"/>
      <c r="EN2" s="447"/>
      <c r="EO2" s="447"/>
      <c r="EP2" s="447"/>
      <c r="EQ2" s="447"/>
      <c r="ER2" s="447"/>
      <c r="ES2" s="447"/>
      <c r="ET2" s="447"/>
      <c r="EU2" s="447"/>
      <c r="EV2" s="447"/>
      <c r="EW2" s="447"/>
      <c r="EX2" s="447"/>
      <c r="EY2" s="447"/>
      <c r="EZ2" s="447"/>
      <c r="FA2" s="447"/>
      <c r="FB2" s="447"/>
      <c r="FC2" s="447"/>
      <c r="FD2" s="447"/>
      <c r="FE2" s="447"/>
    </row>
    <row r="3" spans="1:161" s="58" customFormat="1" ht="48.75" customHeight="1" x14ac:dyDescent="0.25">
      <c r="F3" s="60"/>
      <c r="G3" s="61"/>
      <c r="H3" s="61"/>
      <c r="I3" s="61"/>
      <c r="J3" s="61"/>
      <c r="K3" s="448" t="s">
        <v>509</v>
      </c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449"/>
      <c r="Z3" s="449"/>
      <c r="AA3" s="449"/>
      <c r="AB3" s="449"/>
      <c r="AC3" s="449"/>
      <c r="AD3" s="449"/>
      <c r="AE3" s="449"/>
      <c r="AF3" s="449"/>
      <c r="AG3" s="449"/>
      <c r="AH3" s="449"/>
      <c r="AI3" s="449"/>
      <c r="AJ3" s="449"/>
      <c r="AK3" s="449"/>
      <c r="AL3" s="449"/>
      <c r="AM3" s="449"/>
      <c r="AN3" s="449"/>
      <c r="AO3" s="449"/>
      <c r="AP3" s="449"/>
      <c r="AQ3" s="449"/>
      <c r="AR3" s="449"/>
      <c r="AS3" s="449"/>
      <c r="CS3" s="59"/>
      <c r="CT3" s="59"/>
      <c r="CU3" s="59"/>
      <c r="CV3" s="59"/>
      <c r="CW3" s="59"/>
      <c r="CX3" s="59"/>
      <c r="CY3" s="59"/>
      <c r="CZ3" s="59"/>
      <c r="DA3" s="59"/>
      <c r="DR3" s="60"/>
      <c r="DS3" s="61"/>
      <c r="DT3" s="61"/>
      <c r="DU3" s="61"/>
      <c r="DV3" s="61"/>
      <c r="DW3" s="448" t="s">
        <v>510</v>
      </c>
      <c r="DX3" s="449"/>
      <c r="DY3" s="449"/>
      <c r="DZ3" s="449"/>
      <c r="EA3" s="449"/>
      <c r="EB3" s="449"/>
      <c r="EC3" s="449"/>
      <c r="ED3" s="449"/>
      <c r="EE3" s="449"/>
      <c r="EF3" s="449"/>
      <c r="EG3" s="449"/>
      <c r="EH3" s="449"/>
      <c r="EI3" s="449"/>
      <c r="EJ3" s="449"/>
      <c r="EK3" s="449"/>
      <c r="EL3" s="449"/>
      <c r="EM3" s="449"/>
      <c r="EN3" s="449"/>
      <c r="EO3" s="449"/>
      <c r="EP3" s="449"/>
      <c r="EQ3" s="449"/>
      <c r="ER3" s="449"/>
      <c r="ES3" s="449"/>
      <c r="ET3" s="449"/>
      <c r="EU3" s="449"/>
      <c r="EV3" s="449"/>
      <c r="EW3" s="449"/>
      <c r="EX3" s="449"/>
      <c r="EY3" s="449"/>
      <c r="EZ3" s="449"/>
      <c r="FA3" s="449"/>
      <c r="FB3" s="449"/>
      <c r="FC3" s="449"/>
      <c r="FD3" s="449"/>
      <c r="FE3" s="449"/>
    </row>
    <row r="4" spans="1:161" s="62" customFormat="1" ht="9.75" customHeight="1" x14ac:dyDescent="0.25">
      <c r="F4" s="61"/>
      <c r="G4" s="61"/>
      <c r="H4" s="61"/>
      <c r="I4" s="61"/>
      <c r="J4" s="61"/>
      <c r="K4" s="450" t="s">
        <v>1</v>
      </c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0"/>
      <c r="AK4" s="450"/>
      <c r="AL4" s="450"/>
      <c r="AM4" s="450"/>
      <c r="AN4" s="450"/>
      <c r="AO4" s="450"/>
      <c r="AP4" s="450"/>
      <c r="AQ4" s="450"/>
      <c r="AR4" s="450"/>
      <c r="AS4" s="450"/>
      <c r="CS4" s="63"/>
      <c r="CT4" s="63"/>
      <c r="CU4" s="63"/>
      <c r="CV4" s="63"/>
      <c r="CW4" s="63"/>
      <c r="CX4" s="63"/>
      <c r="CY4" s="63"/>
      <c r="CZ4" s="63"/>
      <c r="DA4" s="63"/>
      <c r="DR4" s="61"/>
      <c r="DS4" s="61"/>
      <c r="DT4" s="61"/>
      <c r="DU4" s="61"/>
      <c r="DV4" s="61"/>
      <c r="DW4" s="450" t="s">
        <v>1</v>
      </c>
      <c r="DX4" s="450"/>
      <c r="DY4" s="450"/>
      <c r="DZ4" s="450"/>
      <c r="EA4" s="450"/>
      <c r="EB4" s="450"/>
      <c r="EC4" s="450"/>
      <c r="ED4" s="450"/>
      <c r="EE4" s="450"/>
      <c r="EF4" s="450"/>
      <c r="EG4" s="450"/>
      <c r="EH4" s="450"/>
      <c r="EI4" s="450"/>
      <c r="EJ4" s="450"/>
      <c r="EK4" s="450"/>
      <c r="EL4" s="450"/>
      <c r="EM4" s="450"/>
      <c r="EN4" s="450"/>
      <c r="EO4" s="450"/>
      <c r="EP4" s="450"/>
      <c r="EQ4" s="450"/>
      <c r="ER4" s="450"/>
      <c r="ES4" s="450"/>
      <c r="ET4" s="450"/>
      <c r="EU4" s="450"/>
      <c r="EV4" s="450"/>
      <c r="EW4" s="450"/>
      <c r="EX4" s="450"/>
      <c r="EY4" s="450"/>
      <c r="EZ4" s="450"/>
      <c r="FA4" s="450"/>
      <c r="FB4" s="450"/>
      <c r="FC4" s="450"/>
      <c r="FD4" s="450"/>
      <c r="FE4" s="450"/>
    </row>
    <row r="5" spans="1:161" s="58" customFormat="1" ht="14.25" customHeight="1" x14ac:dyDescent="0.25">
      <c r="F5" s="61"/>
      <c r="G5" s="61"/>
      <c r="H5" s="61"/>
      <c r="I5" s="61"/>
      <c r="J5" s="61"/>
      <c r="K5" s="451" t="s">
        <v>2</v>
      </c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2"/>
      <c r="AF5" s="452"/>
      <c r="AG5" s="452"/>
      <c r="AH5" s="452"/>
      <c r="AI5" s="452"/>
      <c r="AJ5" s="452"/>
      <c r="AK5" s="452"/>
      <c r="AL5" s="452"/>
      <c r="AM5" s="452"/>
      <c r="AN5" s="452"/>
      <c r="AO5" s="452"/>
      <c r="AP5" s="452"/>
      <c r="AQ5" s="452"/>
      <c r="AR5" s="452"/>
      <c r="AS5" s="452"/>
      <c r="CS5" s="59"/>
      <c r="CT5" s="59"/>
      <c r="CU5" s="59"/>
      <c r="CV5" s="59"/>
      <c r="CW5" s="59"/>
      <c r="CX5" s="59"/>
      <c r="CY5" s="59"/>
      <c r="CZ5" s="59"/>
      <c r="DA5" s="59"/>
      <c r="DR5" s="61"/>
      <c r="DS5" s="61"/>
      <c r="DT5" s="61"/>
      <c r="DU5" s="61"/>
      <c r="DV5" s="61"/>
      <c r="DW5" s="451" t="s">
        <v>2</v>
      </c>
      <c r="DX5" s="452"/>
      <c r="DY5" s="452"/>
      <c r="DZ5" s="452"/>
      <c r="EA5" s="452"/>
      <c r="EB5" s="452"/>
      <c r="EC5" s="452"/>
      <c r="ED5" s="452"/>
      <c r="EE5" s="452"/>
      <c r="EF5" s="452"/>
      <c r="EG5" s="452"/>
      <c r="EH5" s="452"/>
      <c r="EI5" s="452"/>
      <c r="EJ5" s="452"/>
      <c r="EK5" s="452"/>
      <c r="EL5" s="452"/>
      <c r="EM5" s="452"/>
      <c r="EN5" s="452"/>
      <c r="EO5" s="452"/>
      <c r="EP5" s="452"/>
      <c r="EQ5" s="452"/>
      <c r="ER5" s="452"/>
      <c r="ES5" s="452"/>
      <c r="ET5" s="452"/>
      <c r="EU5" s="452"/>
      <c r="EV5" s="452"/>
      <c r="EW5" s="452"/>
      <c r="EX5" s="452"/>
      <c r="EY5" s="452"/>
      <c r="EZ5" s="452"/>
      <c r="FA5" s="452"/>
      <c r="FB5" s="452"/>
      <c r="FC5" s="452"/>
      <c r="FD5" s="452"/>
      <c r="FE5" s="452"/>
    </row>
    <row r="6" spans="1:161" s="58" customFormat="1" ht="8.4499999999999993" customHeight="1" x14ac:dyDescent="0.25">
      <c r="F6" s="61"/>
      <c r="G6" s="61"/>
      <c r="H6" s="61"/>
      <c r="I6" s="61"/>
      <c r="J6" s="61"/>
      <c r="K6" s="450" t="s">
        <v>3</v>
      </c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Y6" s="450"/>
      <c r="Z6" s="450"/>
      <c r="AA6" s="450"/>
      <c r="AB6" s="450"/>
      <c r="AC6" s="450"/>
      <c r="AD6" s="450"/>
      <c r="AE6" s="450"/>
      <c r="AF6" s="450"/>
      <c r="AG6" s="450"/>
      <c r="AH6" s="450"/>
      <c r="AI6" s="450"/>
      <c r="AJ6" s="450"/>
      <c r="AK6" s="450"/>
      <c r="AL6" s="450"/>
      <c r="AM6" s="450"/>
      <c r="AN6" s="450"/>
      <c r="AO6" s="450"/>
      <c r="AP6" s="450"/>
      <c r="AQ6" s="450"/>
      <c r="AR6" s="450"/>
      <c r="AS6" s="450"/>
      <c r="CS6" s="59"/>
      <c r="CT6" s="59"/>
      <c r="CU6" s="59"/>
      <c r="CV6" s="59"/>
      <c r="CW6" s="59"/>
      <c r="CX6" s="59"/>
      <c r="CY6" s="59"/>
      <c r="CZ6" s="59"/>
      <c r="DA6" s="59"/>
      <c r="DR6" s="61"/>
      <c r="DS6" s="61"/>
      <c r="DT6" s="61"/>
      <c r="DU6" s="61"/>
      <c r="DV6" s="61"/>
      <c r="DW6" s="450" t="s">
        <v>3</v>
      </c>
      <c r="DX6" s="450"/>
      <c r="DY6" s="450"/>
      <c r="DZ6" s="450"/>
      <c r="EA6" s="450"/>
      <c r="EB6" s="450"/>
      <c r="EC6" s="450"/>
      <c r="ED6" s="450"/>
      <c r="EE6" s="450"/>
      <c r="EF6" s="450"/>
      <c r="EG6" s="450"/>
      <c r="EH6" s="450"/>
      <c r="EI6" s="450"/>
      <c r="EJ6" s="450"/>
      <c r="EK6" s="450"/>
      <c r="EL6" s="450"/>
      <c r="EM6" s="450"/>
      <c r="EN6" s="450"/>
      <c r="EO6" s="450"/>
      <c r="EP6" s="450"/>
      <c r="EQ6" s="450"/>
      <c r="ER6" s="450"/>
      <c r="ES6" s="450"/>
      <c r="ET6" s="450"/>
      <c r="EU6" s="450"/>
      <c r="EV6" s="450"/>
      <c r="EW6" s="450"/>
      <c r="EX6" s="450"/>
      <c r="EY6" s="450"/>
      <c r="EZ6" s="450"/>
      <c r="FA6" s="450"/>
      <c r="FB6" s="450"/>
      <c r="FC6" s="450"/>
      <c r="FD6" s="450"/>
      <c r="FE6" s="450"/>
    </row>
    <row r="7" spans="1:161" s="58" customFormat="1" ht="17.25" customHeight="1" x14ac:dyDescent="0.25">
      <c r="F7" s="61"/>
      <c r="G7" s="61"/>
      <c r="H7" s="61"/>
      <c r="I7" s="61"/>
      <c r="J7" s="61"/>
      <c r="K7" s="453"/>
      <c r="L7" s="454"/>
      <c r="M7" s="454"/>
      <c r="N7" s="454"/>
      <c r="O7" s="454"/>
      <c r="P7" s="454"/>
      <c r="Q7" s="454"/>
      <c r="R7" s="454"/>
      <c r="S7" s="454"/>
      <c r="T7" s="454"/>
      <c r="U7" s="454"/>
      <c r="V7" s="454"/>
      <c r="W7" s="454"/>
      <c r="X7" s="64"/>
      <c r="Y7" s="64"/>
      <c r="Z7" s="453" t="s">
        <v>511</v>
      </c>
      <c r="AA7" s="454"/>
      <c r="AB7" s="454"/>
      <c r="AC7" s="454"/>
      <c r="AD7" s="454"/>
      <c r="AE7" s="454"/>
      <c r="AF7" s="454"/>
      <c r="AG7" s="454"/>
      <c r="AH7" s="454"/>
      <c r="AI7" s="454"/>
      <c r="AJ7" s="454"/>
      <c r="AK7" s="454"/>
      <c r="AL7" s="454"/>
      <c r="AM7" s="454"/>
      <c r="AN7" s="454"/>
      <c r="AO7" s="454"/>
      <c r="AP7" s="454"/>
      <c r="AQ7" s="454"/>
      <c r="AR7" s="454"/>
      <c r="AS7" s="454"/>
      <c r="CS7" s="59"/>
      <c r="CT7" s="59"/>
      <c r="CU7" s="59"/>
      <c r="CV7" s="59"/>
      <c r="CW7" s="59"/>
      <c r="CX7" s="59"/>
      <c r="CY7" s="59"/>
      <c r="CZ7" s="59"/>
      <c r="DA7" s="59"/>
      <c r="DR7" s="61"/>
      <c r="DS7" s="61"/>
      <c r="DT7" s="61"/>
      <c r="DU7" s="61"/>
      <c r="DV7" s="61"/>
      <c r="DW7" s="453"/>
      <c r="DX7" s="454"/>
      <c r="DY7" s="454"/>
      <c r="DZ7" s="454"/>
      <c r="EA7" s="454"/>
      <c r="EB7" s="454"/>
      <c r="EC7" s="454"/>
      <c r="ED7" s="454"/>
      <c r="EE7" s="454"/>
      <c r="EF7" s="454"/>
      <c r="EG7" s="454"/>
      <c r="EH7" s="454"/>
      <c r="EI7" s="454"/>
      <c r="EJ7" s="64"/>
      <c r="EK7" s="64"/>
      <c r="EL7" s="453" t="s">
        <v>512</v>
      </c>
      <c r="EM7" s="454"/>
      <c r="EN7" s="454"/>
      <c r="EO7" s="454"/>
      <c r="EP7" s="454"/>
      <c r="EQ7" s="454"/>
      <c r="ER7" s="454"/>
      <c r="ES7" s="454"/>
      <c r="ET7" s="454"/>
      <c r="EU7" s="454"/>
      <c r="EV7" s="454"/>
      <c r="EW7" s="454"/>
      <c r="EX7" s="454"/>
      <c r="EY7" s="454"/>
      <c r="EZ7" s="454"/>
      <c r="FA7" s="454"/>
      <c r="FB7" s="454"/>
      <c r="FC7" s="454"/>
      <c r="FD7" s="454"/>
      <c r="FE7" s="454"/>
    </row>
    <row r="8" spans="1:161" s="62" customFormat="1" ht="24" customHeight="1" x14ac:dyDescent="0.25">
      <c r="F8" s="61"/>
      <c r="G8" s="61"/>
      <c r="H8" s="61"/>
      <c r="I8" s="61"/>
      <c r="J8" s="61"/>
      <c r="K8" s="450" t="s">
        <v>4</v>
      </c>
      <c r="L8" s="450"/>
      <c r="M8" s="450"/>
      <c r="N8" s="450"/>
      <c r="O8" s="450"/>
      <c r="P8" s="450"/>
      <c r="Q8" s="450"/>
      <c r="R8" s="450"/>
      <c r="S8" s="450"/>
      <c r="T8" s="450"/>
      <c r="U8" s="450"/>
      <c r="V8" s="450"/>
      <c r="W8" s="450"/>
      <c r="Z8" s="450" t="s">
        <v>5</v>
      </c>
      <c r="AA8" s="450"/>
      <c r="AB8" s="450"/>
      <c r="AC8" s="450"/>
      <c r="AD8" s="450"/>
      <c r="AE8" s="450"/>
      <c r="AF8" s="450"/>
      <c r="AG8" s="450"/>
      <c r="AH8" s="450"/>
      <c r="AI8" s="450"/>
      <c r="AJ8" s="450"/>
      <c r="AK8" s="450"/>
      <c r="AL8" s="450"/>
      <c r="AM8" s="450"/>
      <c r="AN8" s="450"/>
      <c r="AO8" s="450"/>
      <c r="AP8" s="450"/>
      <c r="AQ8" s="450"/>
      <c r="AR8" s="450"/>
      <c r="AS8" s="450"/>
      <c r="CS8" s="63"/>
      <c r="CT8" s="63"/>
      <c r="CU8" s="63"/>
      <c r="CV8" s="63"/>
      <c r="CW8" s="63"/>
      <c r="CX8" s="63"/>
      <c r="CY8" s="63"/>
      <c r="CZ8" s="63"/>
      <c r="DA8" s="63"/>
      <c r="DR8" s="61"/>
      <c r="DS8" s="61"/>
      <c r="DT8" s="61"/>
      <c r="DU8" s="61"/>
      <c r="DV8" s="61"/>
      <c r="DW8" s="450" t="s">
        <v>4</v>
      </c>
      <c r="DX8" s="450"/>
      <c r="DY8" s="450"/>
      <c r="DZ8" s="450"/>
      <c r="EA8" s="450"/>
      <c r="EB8" s="450"/>
      <c r="EC8" s="450"/>
      <c r="ED8" s="450"/>
      <c r="EE8" s="450"/>
      <c r="EF8" s="450"/>
      <c r="EG8" s="450"/>
      <c r="EH8" s="450"/>
      <c r="EI8" s="450"/>
      <c r="EL8" s="450" t="s">
        <v>5</v>
      </c>
      <c r="EM8" s="450"/>
      <c r="EN8" s="450"/>
      <c r="EO8" s="450"/>
      <c r="EP8" s="450"/>
      <c r="EQ8" s="450"/>
      <c r="ER8" s="450"/>
      <c r="ES8" s="450"/>
      <c r="ET8" s="450"/>
      <c r="EU8" s="450"/>
      <c r="EV8" s="450"/>
      <c r="EW8" s="450"/>
      <c r="EX8" s="450"/>
      <c r="EY8" s="450"/>
      <c r="EZ8" s="450"/>
      <c r="FA8" s="450"/>
      <c r="FB8" s="450"/>
      <c r="FC8" s="450"/>
      <c r="FD8" s="450"/>
      <c r="FE8" s="450"/>
    </row>
    <row r="9" spans="1:161" s="58" customFormat="1" ht="12" x14ac:dyDescent="0.2">
      <c r="K9" s="77" t="s">
        <v>6</v>
      </c>
      <c r="L9" s="77"/>
      <c r="M9" s="455"/>
      <c r="N9" s="456"/>
      <c r="O9" s="456"/>
      <c r="P9" s="457" t="s">
        <v>6</v>
      </c>
      <c r="Q9" s="457"/>
      <c r="S9" s="455"/>
      <c r="T9" s="456"/>
      <c r="U9" s="456"/>
      <c r="V9" s="456"/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H9" s="77">
        <v>20</v>
      </c>
      <c r="AI9" s="77"/>
      <c r="AJ9" s="77"/>
      <c r="AK9" s="78"/>
      <c r="AL9" s="79"/>
      <c r="AM9" s="79"/>
      <c r="AN9" s="58" t="s">
        <v>7</v>
      </c>
      <c r="CS9" s="59"/>
      <c r="CT9" s="59"/>
      <c r="CU9" s="59"/>
      <c r="CV9" s="59"/>
      <c r="CW9" s="59"/>
      <c r="CX9" s="59"/>
      <c r="CY9" s="59"/>
      <c r="CZ9" s="59"/>
      <c r="DA9" s="59"/>
      <c r="DW9" s="77" t="s">
        <v>6</v>
      </c>
      <c r="DX9" s="77"/>
      <c r="DY9" s="455"/>
      <c r="DZ9" s="456"/>
      <c r="EA9" s="456"/>
      <c r="EB9" s="457" t="s">
        <v>6</v>
      </c>
      <c r="EC9" s="457"/>
      <c r="EE9" s="455"/>
      <c r="EF9" s="456"/>
      <c r="EG9" s="456"/>
      <c r="EH9" s="456"/>
      <c r="EI9" s="456"/>
      <c r="EJ9" s="456"/>
      <c r="EK9" s="456"/>
      <c r="EL9" s="456"/>
      <c r="EM9" s="456"/>
      <c r="EN9" s="456"/>
      <c r="EO9" s="456"/>
      <c r="EP9" s="456"/>
      <c r="EQ9" s="456"/>
      <c r="ER9" s="456"/>
      <c r="ES9" s="456"/>
      <c r="ET9" s="77">
        <v>20</v>
      </c>
      <c r="EU9" s="77"/>
      <c r="EV9" s="77"/>
      <c r="EW9" s="78"/>
      <c r="EX9" s="79"/>
      <c r="EY9" s="79"/>
      <c r="EZ9" s="58" t="s">
        <v>7</v>
      </c>
    </row>
    <row r="10" spans="1:161" ht="23.25" customHeight="1" x14ac:dyDescent="0.2"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</row>
    <row r="11" spans="1:161" ht="3.75" customHeight="1" x14ac:dyDescent="0.2"/>
    <row r="12" spans="1:161" s="5" customFormat="1" ht="12" x14ac:dyDescent="0.2">
      <c r="CR12" s="6" t="s">
        <v>8</v>
      </c>
      <c r="CS12" s="65" t="s">
        <v>11</v>
      </c>
      <c r="CT12" s="66"/>
      <c r="CU12" s="67"/>
      <c r="CV12" s="5" t="s">
        <v>7</v>
      </c>
    </row>
    <row r="13" spans="1:161" s="5" customFormat="1" ht="14.25" x14ac:dyDescent="0.2">
      <c r="AY13" s="80" t="s">
        <v>10</v>
      </c>
      <c r="AZ13" s="80"/>
      <c r="BA13" s="80"/>
      <c r="BB13" s="80"/>
      <c r="BC13" s="80"/>
      <c r="BD13" s="80"/>
      <c r="BE13" s="80"/>
      <c r="BF13" s="65" t="s">
        <v>11</v>
      </c>
      <c r="BG13" s="66"/>
      <c r="BH13" s="67"/>
      <c r="BI13" s="80" t="s">
        <v>12</v>
      </c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65" t="s">
        <v>13</v>
      </c>
      <c r="CF13" s="66"/>
      <c r="CG13" s="67"/>
      <c r="CH13" s="80" t="s">
        <v>14</v>
      </c>
      <c r="CI13" s="80"/>
      <c r="CJ13" s="80"/>
      <c r="CK13" s="80"/>
      <c r="CL13" s="80"/>
      <c r="CM13" s="65" t="s">
        <v>15</v>
      </c>
      <c r="CN13" s="66"/>
      <c r="CO13" s="67"/>
      <c r="CP13" s="68" t="s">
        <v>16</v>
      </c>
      <c r="CQ13" s="68"/>
      <c r="CR13" s="68"/>
      <c r="CS13" s="68"/>
      <c r="CT13" s="68"/>
      <c r="CU13" s="68"/>
      <c r="CV13" s="68"/>
      <c r="CW13" s="68"/>
      <c r="CX13" s="68"/>
      <c r="ES13" s="69" t="s">
        <v>17</v>
      </c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1"/>
    </row>
    <row r="14" spans="1:161" ht="6.75" customHeight="1" x14ac:dyDescent="0.2">
      <c r="ES14" s="72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4"/>
    </row>
    <row r="15" spans="1:161" ht="12.75" customHeight="1" x14ac:dyDescent="0.2">
      <c r="BG15" s="75" t="s">
        <v>18</v>
      </c>
      <c r="BH15" s="75"/>
      <c r="BI15" s="75"/>
      <c r="BJ15" s="75"/>
      <c r="BK15" s="81" t="s">
        <v>15</v>
      </c>
      <c r="BL15" s="82"/>
      <c r="BM15" s="83"/>
      <c r="BN15" s="87" t="s">
        <v>6</v>
      </c>
      <c r="BO15" s="87"/>
      <c r="BQ15" s="81" t="s">
        <v>19</v>
      </c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3"/>
      <c r="CF15" s="75">
        <v>20</v>
      </c>
      <c r="CG15" s="75"/>
      <c r="CH15" s="75"/>
      <c r="CI15" s="84" t="s">
        <v>9</v>
      </c>
      <c r="CJ15" s="85"/>
      <c r="CK15" s="86"/>
      <c r="CL15" s="1" t="s">
        <v>20</v>
      </c>
      <c r="EQ15" s="3" t="s">
        <v>21</v>
      </c>
      <c r="ES15" s="88" t="s">
        <v>22</v>
      </c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90"/>
    </row>
    <row r="16" spans="1:161" ht="18" customHeight="1" x14ac:dyDescent="0.2">
      <c r="A16" s="87" t="s">
        <v>23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EQ16" s="3" t="s">
        <v>24</v>
      </c>
      <c r="ES16" s="91" t="s">
        <v>25</v>
      </c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3"/>
    </row>
    <row r="17" spans="1:161" ht="11.25" customHeight="1" x14ac:dyDescent="0.2">
      <c r="A17" s="1" t="s">
        <v>26</v>
      </c>
      <c r="AB17" s="368" t="s">
        <v>27</v>
      </c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69"/>
      <c r="CC17" s="369"/>
      <c r="CD17" s="369"/>
      <c r="CE17" s="369"/>
      <c r="CF17" s="369"/>
      <c r="CG17" s="369"/>
      <c r="CH17" s="369"/>
      <c r="CI17" s="369"/>
      <c r="CJ17" s="369"/>
      <c r="CK17" s="369"/>
      <c r="CL17" s="369"/>
      <c r="CM17" s="369"/>
      <c r="CN17" s="369"/>
      <c r="CO17" s="369"/>
      <c r="CP17" s="369"/>
      <c r="CQ17" s="369"/>
      <c r="CR17" s="369"/>
      <c r="CS17" s="369"/>
      <c r="CT17" s="369"/>
      <c r="CU17" s="369"/>
      <c r="CV17" s="369"/>
      <c r="CW17" s="369"/>
      <c r="CX17" s="369"/>
      <c r="CY17" s="369"/>
      <c r="CZ17" s="369"/>
      <c r="DA17" s="369"/>
      <c r="DB17" s="369"/>
      <c r="DC17" s="369"/>
      <c r="DD17" s="369"/>
      <c r="DE17" s="369"/>
      <c r="DF17" s="369"/>
      <c r="DG17" s="369"/>
      <c r="DH17" s="369"/>
      <c r="DI17" s="369"/>
      <c r="DJ17" s="369"/>
      <c r="DK17" s="369"/>
      <c r="DL17" s="369"/>
      <c r="DM17" s="369"/>
      <c r="DN17" s="369"/>
      <c r="DO17" s="369"/>
      <c r="DP17" s="370"/>
      <c r="EQ17" s="3" t="s">
        <v>28</v>
      </c>
      <c r="ES17" s="91" t="s">
        <v>29</v>
      </c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3"/>
    </row>
    <row r="18" spans="1:161" x14ac:dyDescent="0.2">
      <c r="EQ18" s="3" t="s">
        <v>24</v>
      </c>
      <c r="ES18" s="91" t="s">
        <v>25</v>
      </c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3"/>
    </row>
    <row r="19" spans="1:161" x14ac:dyDescent="0.2">
      <c r="EQ19" s="3" t="s">
        <v>30</v>
      </c>
      <c r="ES19" s="91" t="s">
        <v>31</v>
      </c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3"/>
    </row>
    <row r="20" spans="1:161" ht="36.75" customHeight="1" x14ac:dyDescent="0.2">
      <c r="A20" s="1" t="s">
        <v>32</v>
      </c>
      <c r="K20" s="371" t="s">
        <v>513</v>
      </c>
      <c r="L20" s="372"/>
      <c r="M20" s="372"/>
      <c r="N20" s="372"/>
      <c r="O20" s="372"/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/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72"/>
      <c r="BG20" s="372"/>
      <c r="BH20" s="372"/>
      <c r="BI20" s="372"/>
      <c r="BJ20" s="372"/>
      <c r="BK20" s="372"/>
      <c r="BL20" s="372"/>
      <c r="BM20" s="372"/>
      <c r="BN20" s="372"/>
      <c r="BO20" s="372"/>
      <c r="BP20" s="372"/>
      <c r="BQ20" s="372"/>
      <c r="BR20" s="372"/>
      <c r="BS20" s="372"/>
      <c r="BT20" s="372"/>
      <c r="BU20" s="372"/>
      <c r="BV20" s="372"/>
      <c r="BW20" s="372"/>
      <c r="BX20" s="372"/>
      <c r="BY20" s="372"/>
      <c r="BZ20" s="372"/>
      <c r="CA20" s="372"/>
      <c r="CB20" s="372"/>
      <c r="CC20" s="372"/>
      <c r="CD20" s="372"/>
      <c r="CE20" s="372"/>
      <c r="CF20" s="372"/>
      <c r="CG20" s="372"/>
      <c r="CH20" s="372"/>
      <c r="CI20" s="372"/>
      <c r="CJ20" s="372"/>
      <c r="CK20" s="372"/>
      <c r="CL20" s="372"/>
      <c r="CM20" s="372"/>
      <c r="CN20" s="372"/>
      <c r="CO20" s="372"/>
      <c r="CP20" s="372"/>
      <c r="CQ20" s="372"/>
      <c r="CR20" s="372"/>
      <c r="CS20" s="372"/>
      <c r="CT20" s="372"/>
      <c r="CU20" s="372"/>
      <c r="CV20" s="372"/>
      <c r="CW20" s="372"/>
      <c r="CX20" s="372"/>
      <c r="CY20" s="372"/>
      <c r="CZ20" s="372"/>
      <c r="DA20" s="372"/>
      <c r="DB20" s="372"/>
      <c r="DC20" s="372"/>
      <c r="DD20" s="372"/>
      <c r="DE20" s="372"/>
      <c r="DF20" s="372"/>
      <c r="DG20" s="372"/>
      <c r="DH20" s="372"/>
      <c r="DI20" s="372"/>
      <c r="DJ20" s="372"/>
      <c r="DK20" s="372"/>
      <c r="DL20" s="372"/>
      <c r="DM20" s="372"/>
      <c r="DN20" s="372"/>
      <c r="DO20" s="372"/>
      <c r="DP20" s="373"/>
      <c r="EQ20" s="3" t="s">
        <v>33</v>
      </c>
      <c r="ES20" s="91" t="s">
        <v>34</v>
      </c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3"/>
    </row>
    <row r="21" spans="1:161" ht="14.25" customHeight="1" x14ac:dyDescent="0.2">
      <c r="A21" s="1" t="s">
        <v>35</v>
      </c>
      <c r="EQ21" s="3" t="s">
        <v>36</v>
      </c>
      <c r="ES21" s="94" t="s">
        <v>37</v>
      </c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6"/>
    </row>
    <row r="22" spans="1:161" ht="1.5" customHeight="1" x14ac:dyDescent="0.2"/>
    <row r="23" spans="1:161" s="2" customFormat="1" ht="10.5" x14ac:dyDescent="0.15">
      <c r="A23" s="307" t="s">
        <v>38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  <c r="BS23" s="307"/>
      <c r="BT23" s="307"/>
      <c r="BU23" s="307"/>
      <c r="BV23" s="307"/>
      <c r="BW23" s="307"/>
      <c r="BX23" s="307"/>
      <c r="BY23" s="307"/>
      <c r="BZ23" s="307"/>
      <c r="CA23" s="307"/>
      <c r="CB23" s="307"/>
      <c r="CC23" s="307"/>
      <c r="CD23" s="307"/>
      <c r="CE23" s="307"/>
      <c r="CF23" s="307"/>
      <c r="CG23" s="307"/>
      <c r="CH23" s="307"/>
      <c r="CI23" s="307"/>
      <c r="CJ23" s="307"/>
      <c r="CK23" s="307"/>
      <c r="CL23" s="307"/>
      <c r="CM23" s="307"/>
      <c r="CN23" s="307"/>
      <c r="CO23" s="307"/>
      <c r="CP23" s="307"/>
      <c r="CQ23" s="307"/>
      <c r="CR23" s="307"/>
      <c r="CS23" s="307"/>
      <c r="CT23" s="307"/>
      <c r="CU23" s="307"/>
      <c r="CV23" s="307"/>
      <c r="CW23" s="307"/>
      <c r="CX23" s="307"/>
      <c r="CY23" s="307"/>
      <c r="CZ23" s="307"/>
      <c r="DA23" s="307"/>
      <c r="DB23" s="307"/>
      <c r="DC23" s="307"/>
      <c r="DD23" s="307"/>
      <c r="DE23" s="307"/>
      <c r="DF23" s="307"/>
      <c r="DG23" s="307"/>
      <c r="DH23" s="307"/>
      <c r="DI23" s="307"/>
      <c r="DJ23" s="307"/>
      <c r="DK23" s="307"/>
      <c r="DL23" s="307"/>
      <c r="DM23" s="307"/>
      <c r="DN23" s="307"/>
      <c r="DO23" s="307"/>
      <c r="DP23" s="307"/>
      <c r="DQ23" s="307"/>
      <c r="DR23" s="307"/>
      <c r="DS23" s="307"/>
      <c r="DT23" s="307"/>
      <c r="DU23" s="307"/>
      <c r="DV23" s="307"/>
      <c r="DW23" s="307"/>
      <c r="DX23" s="307"/>
      <c r="DY23" s="307"/>
      <c r="DZ23" s="307"/>
      <c r="EA23" s="307"/>
      <c r="EB23" s="307"/>
      <c r="EC23" s="307"/>
      <c r="ED23" s="307"/>
      <c r="EE23" s="307"/>
      <c r="EF23" s="307"/>
      <c r="EG23" s="307"/>
      <c r="EH23" s="307"/>
      <c r="EI23" s="307"/>
      <c r="EJ23" s="307"/>
      <c r="EK23" s="307"/>
      <c r="EL23" s="307"/>
      <c r="EM23" s="307"/>
      <c r="EN23" s="307"/>
      <c r="EO23" s="307"/>
      <c r="EP23" s="307"/>
      <c r="EQ23" s="307"/>
      <c r="ER23" s="307"/>
      <c r="ES23" s="307"/>
      <c r="ET23" s="307"/>
      <c r="EU23" s="307"/>
      <c r="EV23" s="307"/>
      <c r="EW23" s="307"/>
      <c r="EX23" s="307"/>
      <c r="EY23" s="307"/>
      <c r="EZ23" s="307"/>
      <c r="FA23" s="307"/>
      <c r="FB23" s="307"/>
      <c r="FC23" s="307"/>
      <c r="FD23" s="307"/>
      <c r="FE23" s="307"/>
    </row>
    <row r="24" spans="1:161" ht="2.25" customHeight="1" x14ac:dyDescent="0.2"/>
    <row r="25" spans="1:161" x14ac:dyDescent="0.2">
      <c r="A25" s="301" t="s">
        <v>39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1"/>
      <c r="BX25" s="124" t="s">
        <v>40</v>
      </c>
      <c r="BY25" s="125"/>
      <c r="BZ25" s="125"/>
      <c r="CA25" s="125"/>
      <c r="CB25" s="125"/>
      <c r="CC25" s="125"/>
      <c r="CD25" s="125"/>
      <c r="CE25" s="126"/>
      <c r="CF25" s="124" t="s">
        <v>41</v>
      </c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6"/>
      <c r="CS25" s="124" t="s">
        <v>42</v>
      </c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6"/>
      <c r="DF25" s="301" t="s">
        <v>43</v>
      </c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08"/>
      <c r="EL25" s="308"/>
      <c r="EM25" s="308"/>
      <c r="EN25" s="308"/>
      <c r="EO25" s="308"/>
      <c r="EP25" s="308"/>
      <c r="EQ25" s="308"/>
      <c r="ER25" s="308"/>
      <c r="ES25" s="308"/>
      <c r="ET25" s="308"/>
      <c r="EU25" s="308"/>
      <c r="EV25" s="308"/>
      <c r="EW25" s="308"/>
      <c r="EX25" s="308"/>
      <c r="EY25" s="308"/>
      <c r="EZ25" s="308"/>
      <c r="FA25" s="308"/>
      <c r="FB25" s="308"/>
      <c r="FC25" s="308"/>
      <c r="FD25" s="308"/>
      <c r="FE25" s="309"/>
    </row>
    <row r="26" spans="1:161" ht="11.25" customHeight="1" x14ac:dyDescent="0.2">
      <c r="A26" s="30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303"/>
      <c r="BX26" s="127"/>
      <c r="BY26" s="76"/>
      <c r="BZ26" s="76"/>
      <c r="CA26" s="76"/>
      <c r="CB26" s="76"/>
      <c r="CC26" s="76"/>
      <c r="CD26" s="76"/>
      <c r="CE26" s="128"/>
      <c r="CF26" s="127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128"/>
      <c r="CS26" s="127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128"/>
      <c r="DF26" s="115" t="s">
        <v>44</v>
      </c>
      <c r="DG26" s="116"/>
      <c r="DH26" s="116"/>
      <c r="DI26" s="116"/>
      <c r="DJ26" s="116"/>
      <c r="DK26" s="117"/>
      <c r="DL26" s="112" t="s">
        <v>11</v>
      </c>
      <c r="DM26" s="113"/>
      <c r="DN26" s="114"/>
      <c r="DO26" s="118" t="s">
        <v>7</v>
      </c>
      <c r="DP26" s="119"/>
      <c r="DQ26" s="119"/>
      <c r="DR26" s="120"/>
      <c r="DS26" s="115" t="s">
        <v>44</v>
      </c>
      <c r="DT26" s="116"/>
      <c r="DU26" s="116"/>
      <c r="DV26" s="116"/>
      <c r="DW26" s="116"/>
      <c r="DX26" s="117"/>
      <c r="DY26" s="112" t="s">
        <v>13</v>
      </c>
      <c r="DZ26" s="113"/>
      <c r="EA26" s="114"/>
      <c r="EB26" s="118" t="s">
        <v>7</v>
      </c>
      <c r="EC26" s="119"/>
      <c r="ED26" s="119"/>
      <c r="EE26" s="120"/>
      <c r="EF26" s="115" t="s">
        <v>44</v>
      </c>
      <c r="EG26" s="116"/>
      <c r="EH26" s="116"/>
      <c r="EI26" s="116"/>
      <c r="EJ26" s="116"/>
      <c r="EK26" s="117"/>
      <c r="EL26" s="112" t="s">
        <v>15</v>
      </c>
      <c r="EM26" s="113"/>
      <c r="EN26" s="114"/>
      <c r="EO26" s="118" t="s">
        <v>7</v>
      </c>
      <c r="EP26" s="119"/>
      <c r="EQ26" s="119"/>
      <c r="ER26" s="120"/>
      <c r="ES26" s="124" t="s">
        <v>45</v>
      </c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6"/>
    </row>
    <row r="27" spans="1:161" ht="39" customHeight="1" x14ac:dyDescent="0.2">
      <c r="A27" s="304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6"/>
      <c r="BX27" s="129"/>
      <c r="BY27" s="130"/>
      <c r="BZ27" s="130"/>
      <c r="CA27" s="130"/>
      <c r="CB27" s="130"/>
      <c r="CC27" s="130"/>
      <c r="CD27" s="130"/>
      <c r="CE27" s="131"/>
      <c r="CF27" s="129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1"/>
      <c r="CS27" s="129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1"/>
      <c r="DF27" s="121" t="s">
        <v>46</v>
      </c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3"/>
      <c r="DS27" s="121" t="s">
        <v>47</v>
      </c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3"/>
      <c r="EF27" s="121" t="s">
        <v>48</v>
      </c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3"/>
      <c r="ES27" s="129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  <c r="FE27" s="131"/>
    </row>
    <row r="28" spans="1:161" x14ac:dyDescent="0.2">
      <c r="A28" s="284" t="s">
        <v>49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  <c r="AZ28" s="285"/>
      <c r="BA28" s="285"/>
      <c r="BB28" s="285"/>
      <c r="BC28" s="285"/>
      <c r="BD28" s="285"/>
      <c r="BE28" s="285"/>
      <c r="BF28" s="285"/>
      <c r="BG28" s="285"/>
      <c r="BH28" s="285"/>
      <c r="BI28" s="285"/>
      <c r="BJ28" s="285"/>
      <c r="BK28" s="285"/>
      <c r="BL28" s="285"/>
      <c r="BM28" s="285"/>
      <c r="BN28" s="285"/>
      <c r="BO28" s="285"/>
      <c r="BP28" s="285"/>
      <c r="BQ28" s="285"/>
      <c r="BR28" s="285"/>
      <c r="BS28" s="285"/>
      <c r="BT28" s="285"/>
      <c r="BU28" s="285"/>
      <c r="BV28" s="285"/>
      <c r="BW28" s="286"/>
      <c r="BX28" s="109" t="s">
        <v>50</v>
      </c>
      <c r="BY28" s="110"/>
      <c r="BZ28" s="110"/>
      <c r="CA28" s="110"/>
      <c r="CB28" s="110"/>
      <c r="CC28" s="110"/>
      <c r="CD28" s="110"/>
      <c r="CE28" s="111"/>
      <c r="CF28" s="109" t="s">
        <v>51</v>
      </c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1"/>
      <c r="CS28" s="109" t="s">
        <v>52</v>
      </c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1"/>
      <c r="DF28" s="109" t="s">
        <v>53</v>
      </c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1"/>
      <c r="DS28" s="109" t="s">
        <v>54</v>
      </c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1"/>
      <c r="EF28" s="109" t="s">
        <v>55</v>
      </c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1"/>
      <c r="ES28" s="176" t="s">
        <v>56</v>
      </c>
      <c r="ET28" s="177"/>
      <c r="EU28" s="177"/>
      <c r="EV28" s="177"/>
      <c r="EW28" s="177"/>
      <c r="EX28" s="177"/>
      <c r="EY28" s="177"/>
      <c r="EZ28" s="177"/>
      <c r="FA28" s="177"/>
      <c r="FB28" s="177"/>
      <c r="FC28" s="177"/>
      <c r="FD28" s="177"/>
      <c r="FE28" s="178"/>
    </row>
    <row r="29" spans="1:161" ht="12.75" customHeight="1" x14ac:dyDescent="0.2">
      <c r="A29" s="287" t="s">
        <v>57</v>
      </c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9"/>
      <c r="BX29" s="141" t="s">
        <v>58</v>
      </c>
      <c r="BY29" s="142"/>
      <c r="BZ29" s="142"/>
      <c r="CA29" s="142"/>
      <c r="CB29" s="142"/>
      <c r="CC29" s="142"/>
      <c r="CD29" s="142"/>
      <c r="CE29" s="143"/>
      <c r="CF29" s="144" t="s">
        <v>59</v>
      </c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3"/>
      <c r="CS29" s="144" t="s">
        <v>59</v>
      </c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3"/>
      <c r="DF29" s="97">
        <v>2707873.77</v>
      </c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9"/>
      <c r="DS29" s="97">
        <f>DF29*1.04</f>
        <v>2816188.7208000002</v>
      </c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9"/>
      <c r="EF29" s="97">
        <f>DS29*1.04</f>
        <v>2928836.2696320005</v>
      </c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9"/>
      <c r="ES29" s="173"/>
      <c r="ET29" s="174"/>
      <c r="EU29" s="174"/>
      <c r="EV29" s="174"/>
      <c r="EW29" s="174"/>
      <c r="EX29" s="174"/>
      <c r="EY29" s="174"/>
      <c r="EZ29" s="174"/>
      <c r="FA29" s="174"/>
      <c r="FB29" s="174"/>
      <c r="FC29" s="174"/>
      <c r="FD29" s="174"/>
      <c r="FE29" s="175"/>
    </row>
    <row r="30" spans="1:161" ht="12.75" customHeight="1" x14ac:dyDescent="0.2">
      <c r="A30" s="287" t="s">
        <v>60</v>
      </c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88"/>
      <c r="BB30" s="288"/>
      <c r="BC30" s="288"/>
      <c r="BD30" s="288"/>
      <c r="BE30" s="288"/>
      <c r="BF30" s="288"/>
      <c r="BG30" s="288"/>
      <c r="BH30" s="288"/>
      <c r="BI30" s="288"/>
      <c r="BJ30" s="288"/>
      <c r="BK30" s="288"/>
      <c r="BL30" s="288"/>
      <c r="BM30" s="288"/>
      <c r="BN30" s="288"/>
      <c r="BO30" s="288"/>
      <c r="BP30" s="288"/>
      <c r="BQ30" s="288"/>
      <c r="BR30" s="288"/>
      <c r="BS30" s="288"/>
      <c r="BT30" s="288"/>
      <c r="BU30" s="288"/>
      <c r="BV30" s="288"/>
      <c r="BW30" s="289"/>
      <c r="BX30" s="151" t="s">
        <v>61</v>
      </c>
      <c r="BY30" s="149"/>
      <c r="BZ30" s="149"/>
      <c r="CA30" s="149"/>
      <c r="CB30" s="149"/>
      <c r="CC30" s="149"/>
      <c r="CD30" s="149"/>
      <c r="CE30" s="150"/>
      <c r="CF30" s="148" t="s">
        <v>59</v>
      </c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50"/>
      <c r="CS30" s="148" t="s">
        <v>59</v>
      </c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50"/>
      <c r="DF30" s="152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4"/>
      <c r="DS30" s="152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4"/>
      <c r="EF30" s="152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4"/>
      <c r="ES30" s="170"/>
      <c r="ET30" s="171"/>
      <c r="EU30" s="171"/>
      <c r="EV30" s="171"/>
      <c r="EW30" s="171"/>
      <c r="EX30" s="171"/>
      <c r="EY30" s="171"/>
      <c r="EZ30" s="171"/>
      <c r="FA30" s="171"/>
      <c r="FB30" s="171"/>
      <c r="FC30" s="171"/>
      <c r="FD30" s="171"/>
      <c r="FE30" s="172"/>
    </row>
    <row r="31" spans="1:161" ht="12" x14ac:dyDescent="0.2">
      <c r="A31" s="279" t="s">
        <v>62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1"/>
      <c r="BX31" s="145" t="s">
        <v>63</v>
      </c>
      <c r="BY31" s="146"/>
      <c r="BZ31" s="146"/>
      <c r="CA31" s="146"/>
      <c r="CB31" s="146"/>
      <c r="CC31" s="146"/>
      <c r="CD31" s="146"/>
      <c r="CE31" s="147"/>
      <c r="CF31" s="148" t="s">
        <v>59</v>
      </c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50"/>
      <c r="CS31" s="103">
        <v>100</v>
      </c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5"/>
      <c r="DF31" s="106">
        <f>DF35+DF43</f>
        <v>40554873.369999997</v>
      </c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8"/>
      <c r="DS31" s="106">
        <f>DF31*1.04</f>
        <v>42177068.304799996</v>
      </c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8"/>
      <c r="EF31" s="106">
        <f>DS31*1.04</f>
        <v>43864151.036991999</v>
      </c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8"/>
      <c r="ES31" s="168">
        <f>ES32+ES35+ES40+ES43+ES47+ES50</f>
        <v>0</v>
      </c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69"/>
    </row>
    <row r="32" spans="1:161" ht="22.5" customHeight="1" x14ac:dyDescent="0.2">
      <c r="A32" s="246" t="s">
        <v>64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  <c r="AZ32" s="247"/>
      <c r="BA32" s="247"/>
      <c r="BB32" s="247"/>
      <c r="BC32" s="247"/>
      <c r="BD32" s="247"/>
      <c r="BE32" s="247"/>
      <c r="BF32" s="247"/>
      <c r="BG32" s="247"/>
      <c r="BH32" s="247"/>
      <c r="BI32" s="247"/>
      <c r="BJ32" s="247"/>
      <c r="BK32" s="247"/>
      <c r="BL32" s="247"/>
      <c r="BM32" s="247"/>
      <c r="BN32" s="247"/>
      <c r="BO32" s="247"/>
      <c r="BP32" s="247"/>
      <c r="BQ32" s="247"/>
      <c r="BR32" s="247"/>
      <c r="BS32" s="247"/>
      <c r="BT32" s="247"/>
      <c r="BU32" s="247"/>
      <c r="BV32" s="247"/>
      <c r="BW32" s="248"/>
      <c r="BX32" s="151" t="s">
        <v>65</v>
      </c>
      <c r="BY32" s="149"/>
      <c r="BZ32" s="149"/>
      <c r="CA32" s="149"/>
      <c r="CB32" s="149"/>
      <c r="CC32" s="149"/>
      <c r="CD32" s="149"/>
      <c r="CE32" s="150"/>
      <c r="CF32" s="148" t="s">
        <v>66</v>
      </c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50"/>
      <c r="CS32" s="326"/>
      <c r="CT32" s="327"/>
      <c r="CU32" s="327"/>
      <c r="CV32" s="327"/>
      <c r="CW32" s="327"/>
      <c r="CX32" s="327"/>
      <c r="CY32" s="327"/>
      <c r="CZ32" s="327"/>
      <c r="DA32" s="327"/>
      <c r="DB32" s="327"/>
      <c r="DC32" s="327"/>
      <c r="DD32" s="327"/>
      <c r="DE32" s="328"/>
      <c r="DF32" s="132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4"/>
      <c r="DS32" s="132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4"/>
      <c r="EF32" s="132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4"/>
      <c r="ES32" s="166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67"/>
    </row>
    <row r="33" spans="1:161" x14ac:dyDescent="0.2">
      <c r="A33" s="240" t="s">
        <v>67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1"/>
      <c r="BU33" s="241"/>
      <c r="BV33" s="241"/>
      <c r="BW33" s="242"/>
      <c r="BX33" s="300" t="s">
        <v>68</v>
      </c>
      <c r="BY33" s="260"/>
      <c r="BZ33" s="260"/>
      <c r="CA33" s="260"/>
      <c r="CB33" s="260"/>
      <c r="CC33" s="260"/>
      <c r="CD33" s="260"/>
      <c r="CE33" s="261"/>
      <c r="CF33" s="282"/>
      <c r="CG33" s="260"/>
      <c r="CH33" s="260"/>
      <c r="CI33" s="260"/>
      <c r="CJ33" s="260"/>
      <c r="CK33" s="260"/>
      <c r="CL33" s="260"/>
      <c r="CM33" s="260"/>
      <c r="CN33" s="260"/>
      <c r="CO33" s="260"/>
      <c r="CP33" s="260"/>
      <c r="CQ33" s="260"/>
      <c r="CR33" s="261"/>
      <c r="CS33" s="316"/>
      <c r="CT33" s="317"/>
      <c r="CU33" s="317"/>
      <c r="CV33" s="317"/>
      <c r="CW33" s="317"/>
      <c r="CX33" s="317"/>
      <c r="CY33" s="317"/>
      <c r="CZ33" s="317"/>
      <c r="DA33" s="317"/>
      <c r="DB33" s="317"/>
      <c r="DC33" s="317"/>
      <c r="DD33" s="317"/>
      <c r="DE33" s="318"/>
      <c r="DF33" s="310"/>
      <c r="DG33" s="311"/>
      <c r="DH33" s="311"/>
      <c r="DI33" s="311"/>
      <c r="DJ33" s="311"/>
      <c r="DK33" s="311"/>
      <c r="DL33" s="311"/>
      <c r="DM33" s="311"/>
      <c r="DN33" s="311"/>
      <c r="DO33" s="311"/>
      <c r="DP33" s="311"/>
      <c r="DQ33" s="311"/>
      <c r="DR33" s="312"/>
      <c r="DS33" s="135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7"/>
      <c r="EF33" s="135"/>
      <c r="EG33" s="136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7"/>
      <c r="ES33" s="160"/>
      <c r="ET33" s="161"/>
      <c r="EU33" s="161"/>
      <c r="EV33" s="161"/>
      <c r="EW33" s="161"/>
      <c r="EX33" s="161"/>
      <c r="EY33" s="161"/>
      <c r="EZ33" s="161"/>
      <c r="FA33" s="161"/>
      <c r="FB33" s="161"/>
      <c r="FC33" s="161"/>
      <c r="FD33" s="161"/>
      <c r="FE33" s="162"/>
    </row>
    <row r="34" spans="1:161" x14ac:dyDescent="0.2">
      <c r="A34" s="290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91"/>
      <c r="BX34" s="325"/>
      <c r="BY34" s="323"/>
      <c r="BZ34" s="323"/>
      <c r="CA34" s="323"/>
      <c r="CB34" s="323"/>
      <c r="CC34" s="323"/>
      <c r="CD34" s="323"/>
      <c r="CE34" s="324"/>
      <c r="CF34" s="322"/>
      <c r="CG34" s="323"/>
      <c r="CH34" s="323"/>
      <c r="CI34" s="323"/>
      <c r="CJ34" s="323"/>
      <c r="CK34" s="323"/>
      <c r="CL34" s="323"/>
      <c r="CM34" s="323"/>
      <c r="CN34" s="323"/>
      <c r="CO34" s="323"/>
      <c r="CP34" s="323"/>
      <c r="CQ34" s="323"/>
      <c r="CR34" s="324"/>
      <c r="CS34" s="319"/>
      <c r="CT34" s="320"/>
      <c r="CU34" s="320"/>
      <c r="CV34" s="320"/>
      <c r="CW34" s="320"/>
      <c r="CX34" s="320"/>
      <c r="CY34" s="320"/>
      <c r="CZ34" s="320"/>
      <c r="DA34" s="320"/>
      <c r="DB34" s="320"/>
      <c r="DC34" s="320"/>
      <c r="DD34" s="320"/>
      <c r="DE34" s="321"/>
      <c r="DF34" s="313"/>
      <c r="DG34" s="314"/>
      <c r="DH34" s="314"/>
      <c r="DI34" s="314"/>
      <c r="DJ34" s="314"/>
      <c r="DK34" s="314"/>
      <c r="DL34" s="314"/>
      <c r="DM34" s="314"/>
      <c r="DN34" s="314"/>
      <c r="DO34" s="314"/>
      <c r="DP34" s="314"/>
      <c r="DQ34" s="314"/>
      <c r="DR34" s="315"/>
      <c r="DS34" s="138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40"/>
      <c r="EF34" s="138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40"/>
      <c r="ES34" s="163"/>
      <c r="ET34" s="164"/>
      <c r="EU34" s="164"/>
      <c r="EV34" s="164"/>
      <c r="EW34" s="164"/>
      <c r="EX34" s="164"/>
      <c r="EY34" s="164"/>
      <c r="EZ34" s="164"/>
      <c r="FA34" s="164"/>
      <c r="FB34" s="164"/>
      <c r="FC34" s="164"/>
      <c r="FD34" s="164"/>
      <c r="FE34" s="165"/>
    </row>
    <row r="35" spans="1:161" ht="18.75" customHeight="1" x14ac:dyDescent="0.2">
      <c r="A35" s="231" t="s">
        <v>69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3"/>
      <c r="BX35" s="332" t="s">
        <v>70</v>
      </c>
      <c r="BY35" s="333"/>
      <c r="BZ35" s="333"/>
      <c r="CA35" s="333"/>
      <c r="CB35" s="333"/>
      <c r="CC35" s="333"/>
      <c r="CD35" s="333"/>
      <c r="CE35" s="334"/>
      <c r="CF35" s="335" t="s">
        <v>71</v>
      </c>
      <c r="CG35" s="333"/>
      <c r="CH35" s="333"/>
      <c r="CI35" s="333"/>
      <c r="CJ35" s="333"/>
      <c r="CK35" s="333"/>
      <c r="CL35" s="333"/>
      <c r="CM35" s="333"/>
      <c r="CN35" s="333"/>
      <c r="CO35" s="333"/>
      <c r="CP35" s="333"/>
      <c r="CQ35" s="333"/>
      <c r="CR35" s="334"/>
      <c r="CS35" s="100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97">
        <f>DF36+DF38</f>
        <v>40197241.369999997</v>
      </c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9"/>
      <c r="DS35" s="97">
        <f>DF35*1.04</f>
        <v>41805131.024799995</v>
      </c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9"/>
      <c r="EF35" s="339">
        <f>EF36+EF38+EF43</f>
        <v>43864151.036991999</v>
      </c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340"/>
      <c r="ES35" s="158">
        <f>ES36+ES37+ES38+ES39</f>
        <v>0</v>
      </c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159"/>
    </row>
    <row r="36" spans="1:161" ht="47.25" customHeight="1" x14ac:dyDescent="0.2">
      <c r="A36" s="234" t="s">
        <v>72</v>
      </c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6"/>
      <c r="BX36" s="151" t="s">
        <v>73</v>
      </c>
      <c r="BY36" s="149"/>
      <c r="BZ36" s="149"/>
      <c r="CA36" s="149"/>
      <c r="CB36" s="149"/>
      <c r="CC36" s="149"/>
      <c r="CD36" s="149"/>
      <c r="CE36" s="150"/>
      <c r="CF36" s="148" t="s">
        <v>71</v>
      </c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50"/>
      <c r="CS36" s="326"/>
      <c r="CT36" s="327"/>
      <c r="CU36" s="327"/>
      <c r="CV36" s="327"/>
      <c r="CW36" s="327"/>
      <c r="CX36" s="327"/>
      <c r="CY36" s="327"/>
      <c r="CZ36" s="327"/>
      <c r="DA36" s="327"/>
      <c r="DB36" s="327"/>
      <c r="DC36" s="327"/>
      <c r="DD36" s="327"/>
      <c r="DE36" s="328"/>
      <c r="DF36" s="106">
        <v>37989619.439999998</v>
      </c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108"/>
      <c r="DS36" s="106">
        <f>DF36*1.04</f>
        <v>39509204.217599995</v>
      </c>
      <c r="DT36" s="107"/>
      <c r="DU36" s="107"/>
      <c r="DV36" s="107"/>
      <c r="DW36" s="107"/>
      <c r="DX36" s="107"/>
      <c r="DY36" s="107"/>
      <c r="DZ36" s="107"/>
      <c r="EA36" s="107"/>
      <c r="EB36" s="107"/>
      <c r="EC36" s="107"/>
      <c r="ED36" s="107"/>
      <c r="EE36" s="108"/>
      <c r="EF36" s="106">
        <f>DS36*1.04</f>
        <v>41089572.386303999</v>
      </c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8"/>
      <c r="ES36" s="155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7"/>
    </row>
    <row r="37" spans="1:161" ht="22.5" customHeight="1" x14ac:dyDescent="0.2">
      <c r="A37" s="234" t="s">
        <v>74</v>
      </c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5"/>
      <c r="BV37" s="235"/>
      <c r="BW37" s="236"/>
      <c r="BX37" s="151" t="s">
        <v>75</v>
      </c>
      <c r="BY37" s="149"/>
      <c r="BZ37" s="149"/>
      <c r="CA37" s="149"/>
      <c r="CB37" s="149"/>
      <c r="CC37" s="149"/>
      <c r="CD37" s="149"/>
      <c r="CE37" s="150"/>
      <c r="CF37" s="148" t="s">
        <v>71</v>
      </c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50"/>
      <c r="CS37" s="326"/>
      <c r="CT37" s="327"/>
      <c r="CU37" s="327"/>
      <c r="CV37" s="327"/>
      <c r="CW37" s="327"/>
      <c r="CX37" s="327"/>
      <c r="CY37" s="327"/>
      <c r="CZ37" s="327"/>
      <c r="DA37" s="327"/>
      <c r="DB37" s="327"/>
      <c r="DC37" s="327"/>
      <c r="DD37" s="327"/>
      <c r="DE37" s="328"/>
      <c r="DF37" s="106"/>
      <c r="DG37" s="107"/>
      <c r="DH37" s="107"/>
      <c r="DI37" s="107"/>
      <c r="DJ37" s="107"/>
      <c r="DK37" s="107"/>
      <c r="DL37" s="107"/>
      <c r="DM37" s="107"/>
      <c r="DN37" s="107"/>
      <c r="DO37" s="107"/>
      <c r="DP37" s="107"/>
      <c r="DQ37" s="107"/>
      <c r="DR37" s="108"/>
      <c r="DS37" s="106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8"/>
      <c r="EF37" s="106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8"/>
      <c r="ES37" s="329"/>
      <c r="ET37" s="330"/>
      <c r="EU37" s="330"/>
      <c r="EV37" s="330"/>
      <c r="EW37" s="330"/>
      <c r="EX37" s="330"/>
      <c r="EY37" s="330"/>
      <c r="EZ37" s="330"/>
      <c r="FA37" s="330"/>
      <c r="FB37" s="330"/>
      <c r="FC37" s="330"/>
      <c r="FD37" s="330"/>
      <c r="FE37" s="331"/>
    </row>
    <row r="38" spans="1:161" ht="20.25" customHeight="1" x14ac:dyDescent="0.2">
      <c r="A38" s="234" t="s">
        <v>76</v>
      </c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6"/>
      <c r="BX38" s="151" t="s">
        <v>77</v>
      </c>
      <c r="BY38" s="149"/>
      <c r="BZ38" s="149"/>
      <c r="CA38" s="149"/>
      <c r="CB38" s="149"/>
      <c r="CC38" s="149"/>
      <c r="CD38" s="149"/>
      <c r="CE38" s="150"/>
      <c r="CF38" s="148" t="s">
        <v>71</v>
      </c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50"/>
      <c r="CS38" s="326"/>
      <c r="CT38" s="327"/>
      <c r="CU38" s="327"/>
      <c r="CV38" s="327"/>
      <c r="CW38" s="327"/>
      <c r="CX38" s="327"/>
      <c r="CY38" s="327"/>
      <c r="CZ38" s="327"/>
      <c r="DA38" s="327"/>
      <c r="DB38" s="327"/>
      <c r="DC38" s="327"/>
      <c r="DD38" s="327"/>
      <c r="DE38" s="328"/>
      <c r="DF38" s="336">
        <v>2207621.9300000002</v>
      </c>
      <c r="DG38" s="337"/>
      <c r="DH38" s="337"/>
      <c r="DI38" s="337"/>
      <c r="DJ38" s="337"/>
      <c r="DK38" s="337"/>
      <c r="DL38" s="337"/>
      <c r="DM38" s="337"/>
      <c r="DN38" s="337"/>
      <c r="DO38" s="337"/>
      <c r="DP38" s="337"/>
      <c r="DQ38" s="337"/>
      <c r="DR38" s="338"/>
      <c r="DS38" s="106">
        <f>DF38*1.04</f>
        <v>2295926.8072000002</v>
      </c>
      <c r="DT38" s="107"/>
      <c r="DU38" s="107"/>
      <c r="DV38" s="107"/>
      <c r="DW38" s="107"/>
      <c r="DX38" s="107"/>
      <c r="DY38" s="107"/>
      <c r="DZ38" s="107"/>
      <c r="EA38" s="107"/>
      <c r="EB38" s="107"/>
      <c r="EC38" s="107"/>
      <c r="ED38" s="107"/>
      <c r="EE38" s="108"/>
      <c r="EF38" s="106">
        <f>DS38*1.04</f>
        <v>2387763.8794880002</v>
      </c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8"/>
      <c r="ES38" s="329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1"/>
    </row>
    <row r="39" spans="1:161" ht="20.25" customHeight="1" x14ac:dyDescent="0.2">
      <c r="A39" s="237" t="s">
        <v>78</v>
      </c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9"/>
      <c r="BX39" s="151" t="s">
        <v>79</v>
      </c>
      <c r="BY39" s="149"/>
      <c r="BZ39" s="149"/>
      <c r="CA39" s="149"/>
      <c r="CB39" s="149"/>
      <c r="CC39" s="149"/>
      <c r="CD39" s="149"/>
      <c r="CE39" s="150"/>
      <c r="CF39" s="148" t="s">
        <v>71</v>
      </c>
      <c r="CG39" s="149"/>
      <c r="CH39" s="149"/>
      <c r="CI39" s="149"/>
      <c r="CJ39" s="149"/>
      <c r="CK39" s="149"/>
      <c r="CL39" s="149"/>
      <c r="CM39" s="149"/>
      <c r="CN39" s="149"/>
      <c r="CO39" s="149"/>
      <c r="CP39" s="149"/>
      <c r="CQ39" s="149"/>
      <c r="CR39" s="150"/>
      <c r="CS39" s="341"/>
      <c r="CT39" s="327"/>
      <c r="CU39" s="327"/>
      <c r="CV39" s="327"/>
      <c r="CW39" s="327"/>
      <c r="CX39" s="327"/>
      <c r="CY39" s="327"/>
      <c r="CZ39" s="327"/>
      <c r="DA39" s="327"/>
      <c r="DB39" s="327"/>
      <c r="DC39" s="327"/>
      <c r="DD39" s="342"/>
      <c r="DE39" s="7"/>
      <c r="DF39" s="106"/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  <c r="DQ39" s="107"/>
      <c r="DR39" s="108"/>
      <c r="DS39" s="106">
        <f>DF39*1.04</f>
        <v>0</v>
      </c>
      <c r="DT39" s="107"/>
      <c r="DU39" s="107"/>
      <c r="DV39" s="107"/>
      <c r="DW39" s="107"/>
      <c r="DX39" s="107"/>
      <c r="DY39" s="107"/>
      <c r="DZ39" s="107"/>
      <c r="EA39" s="107"/>
      <c r="EB39" s="107"/>
      <c r="EC39" s="107"/>
      <c r="ED39" s="107"/>
      <c r="EE39" s="108"/>
      <c r="EF39" s="106">
        <f>DS39*1.04</f>
        <v>0</v>
      </c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107"/>
      <c r="ER39" s="108"/>
      <c r="ES39" s="329"/>
      <c r="ET39" s="330"/>
      <c r="EU39" s="330"/>
      <c r="EV39" s="330"/>
      <c r="EW39" s="330"/>
      <c r="EX39" s="330"/>
      <c r="EY39" s="330"/>
      <c r="EZ39" s="330"/>
      <c r="FA39" s="330"/>
      <c r="FB39" s="330"/>
      <c r="FC39" s="330"/>
      <c r="FD39" s="330"/>
      <c r="FE39" s="331"/>
    </row>
    <row r="40" spans="1:161" ht="11.1" customHeight="1" x14ac:dyDescent="0.2">
      <c r="A40" s="231" t="s">
        <v>80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  <c r="BA40" s="232"/>
      <c r="BB40" s="232"/>
      <c r="BC40" s="232"/>
      <c r="BD40" s="232"/>
      <c r="BE40" s="232"/>
      <c r="BF40" s="232"/>
      <c r="BG40" s="232"/>
      <c r="BH40" s="232"/>
      <c r="BI40" s="232"/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3"/>
      <c r="BX40" s="145" t="s">
        <v>81</v>
      </c>
      <c r="BY40" s="146"/>
      <c r="BZ40" s="146"/>
      <c r="CA40" s="146"/>
      <c r="CB40" s="146"/>
      <c r="CC40" s="146"/>
      <c r="CD40" s="146"/>
      <c r="CE40" s="147"/>
      <c r="CF40" s="266" t="s">
        <v>82</v>
      </c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7"/>
      <c r="CS40" s="217"/>
      <c r="CT40" s="218"/>
      <c r="CU40" s="218"/>
      <c r="CV40" s="218"/>
      <c r="CW40" s="218"/>
      <c r="CX40" s="218"/>
      <c r="CY40" s="218"/>
      <c r="CZ40" s="218"/>
      <c r="DA40" s="218"/>
      <c r="DB40" s="218"/>
      <c r="DC40" s="218"/>
      <c r="DD40" s="218"/>
      <c r="DE40" s="219"/>
      <c r="DF40" s="106">
        <f>DF41</f>
        <v>0</v>
      </c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8"/>
      <c r="DS40" s="106">
        <f>DS41</f>
        <v>0</v>
      </c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8"/>
      <c r="EF40" s="106">
        <f>EF41</f>
        <v>0</v>
      </c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8"/>
      <c r="ES40" s="329"/>
      <c r="ET40" s="330"/>
      <c r="EU40" s="330"/>
      <c r="EV40" s="330"/>
      <c r="EW40" s="330"/>
      <c r="EX40" s="330"/>
      <c r="EY40" s="330"/>
      <c r="EZ40" s="330"/>
      <c r="FA40" s="330"/>
      <c r="FB40" s="330"/>
      <c r="FC40" s="330"/>
      <c r="FD40" s="330"/>
      <c r="FE40" s="331"/>
    </row>
    <row r="41" spans="1:161" ht="11.1" customHeight="1" x14ac:dyDescent="0.2">
      <c r="A41" s="240" t="s">
        <v>67</v>
      </c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2"/>
      <c r="BX41" s="151" t="s">
        <v>83</v>
      </c>
      <c r="BY41" s="260"/>
      <c r="BZ41" s="260"/>
      <c r="CA41" s="260"/>
      <c r="CB41" s="260"/>
      <c r="CC41" s="260"/>
      <c r="CD41" s="260"/>
      <c r="CE41" s="261"/>
      <c r="CF41" s="148"/>
      <c r="CG41" s="260"/>
      <c r="CH41" s="260"/>
      <c r="CI41" s="260"/>
      <c r="CJ41" s="260"/>
      <c r="CK41" s="260"/>
      <c r="CL41" s="260"/>
      <c r="CM41" s="260"/>
      <c r="CN41" s="260"/>
      <c r="CO41" s="260"/>
      <c r="CP41" s="260"/>
      <c r="CQ41" s="260"/>
      <c r="CR41" s="261"/>
      <c r="CS41" s="217"/>
      <c r="CT41" s="220"/>
      <c r="CU41" s="220"/>
      <c r="CV41" s="220"/>
      <c r="CW41" s="220"/>
      <c r="CX41" s="220"/>
      <c r="CY41" s="220"/>
      <c r="CZ41" s="220"/>
      <c r="DA41" s="220"/>
      <c r="DB41" s="220"/>
      <c r="DC41" s="220"/>
      <c r="DD41" s="220"/>
      <c r="DE41" s="221"/>
      <c r="DF41" s="106">
        <v>0</v>
      </c>
      <c r="DG41" s="197"/>
      <c r="DH41" s="197"/>
      <c r="DI41" s="197"/>
      <c r="DJ41" s="197"/>
      <c r="DK41" s="197"/>
      <c r="DL41" s="197"/>
      <c r="DM41" s="197"/>
      <c r="DN41" s="197"/>
      <c r="DO41" s="197"/>
      <c r="DP41" s="197"/>
      <c r="DQ41" s="197"/>
      <c r="DR41" s="198"/>
      <c r="DS41" s="106">
        <v>0</v>
      </c>
      <c r="DT41" s="197"/>
      <c r="DU41" s="197"/>
      <c r="DV41" s="197"/>
      <c r="DW41" s="197"/>
      <c r="DX41" s="197"/>
      <c r="DY41" s="197"/>
      <c r="DZ41" s="197"/>
      <c r="EA41" s="197"/>
      <c r="EB41" s="197"/>
      <c r="EC41" s="197"/>
      <c r="ED41" s="197"/>
      <c r="EE41" s="198"/>
      <c r="EF41" s="106">
        <v>0</v>
      </c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8"/>
      <c r="ES41" s="329"/>
      <c r="ET41" s="343"/>
      <c r="EU41" s="343"/>
      <c r="EV41" s="343"/>
      <c r="EW41" s="343"/>
      <c r="EX41" s="343"/>
      <c r="EY41" s="343"/>
      <c r="EZ41" s="343"/>
      <c r="FA41" s="343"/>
      <c r="FB41" s="343"/>
      <c r="FC41" s="343"/>
      <c r="FD41" s="343"/>
      <c r="FE41" s="344"/>
    </row>
    <row r="42" spans="1:161" ht="11.1" customHeight="1" x14ac:dyDescent="0.2">
      <c r="A42" s="243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  <c r="BL42" s="244"/>
      <c r="BM42" s="244"/>
      <c r="BN42" s="244"/>
      <c r="BO42" s="244"/>
      <c r="BP42" s="244"/>
      <c r="BQ42" s="244"/>
      <c r="BR42" s="244"/>
      <c r="BS42" s="244"/>
      <c r="BT42" s="244"/>
      <c r="BU42" s="244"/>
      <c r="BV42" s="244"/>
      <c r="BW42" s="245"/>
      <c r="BX42" s="262"/>
      <c r="BY42" s="263"/>
      <c r="BZ42" s="263"/>
      <c r="CA42" s="263"/>
      <c r="CB42" s="263"/>
      <c r="CC42" s="263"/>
      <c r="CD42" s="263"/>
      <c r="CE42" s="264"/>
      <c r="CF42" s="265"/>
      <c r="CG42" s="263"/>
      <c r="CH42" s="263"/>
      <c r="CI42" s="263"/>
      <c r="CJ42" s="263"/>
      <c r="CK42" s="263"/>
      <c r="CL42" s="263"/>
      <c r="CM42" s="263"/>
      <c r="CN42" s="263"/>
      <c r="CO42" s="263"/>
      <c r="CP42" s="263"/>
      <c r="CQ42" s="263"/>
      <c r="CR42" s="264"/>
      <c r="CS42" s="222"/>
      <c r="CT42" s="223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4"/>
      <c r="DF42" s="199"/>
      <c r="DG42" s="200"/>
      <c r="DH42" s="200"/>
      <c r="DI42" s="200"/>
      <c r="DJ42" s="200"/>
      <c r="DK42" s="200"/>
      <c r="DL42" s="200"/>
      <c r="DM42" s="200"/>
      <c r="DN42" s="200"/>
      <c r="DO42" s="200"/>
      <c r="DP42" s="200"/>
      <c r="DQ42" s="200"/>
      <c r="DR42" s="201"/>
      <c r="DS42" s="199"/>
      <c r="DT42" s="200"/>
      <c r="DU42" s="200"/>
      <c r="DV42" s="200"/>
      <c r="DW42" s="200"/>
      <c r="DX42" s="200"/>
      <c r="DY42" s="200"/>
      <c r="DZ42" s="200"/>
      <c r="EA42" s="200"/>
      <c r="EB42" s="200"/>
      <c r="EC42" s="200"/>
      <c r="ED42" s="200"/>
      <c r="EE42" s="201"/>
      <c r="EF42" s="199"/>
      <c r="EG42" s="200"/>
      <c r="EH42" s="200"/>
      <c r="EI42" s="200"/>
      <c r="EJ42" s="200"/>
      <c r="EK42" s="200"/>
      <c r="EL42" s="200"/>
      <c r="EM42" s="200"/>
      <c r="EN42" s="200"/>
      <c r="EO42" s="200"/>
      <c r="EP42" s="200"/>
      <c r="EQ42" s="200"/>
      <c r="ER42" s="201"/>
      <c r="ES42" s="345"/>
      <c r="ET42" s="346"/>
      <c r="EU42" s="346"/>
      <c r="EV42" s="346"/>
      <c r="EW42" s="346"/>
      <c r="EX42" s="346"/>
      <c r="EY42" s="346"/>
      <c r="EZ42" s="346"/>
      <c r="FA42" s="346"/>
      <c r="FB42" s="346"/>
      <c r="FC42" s="346"/>
      <c r="FD42" s="346"/>
      <c r="FE42" s="347"/>
    </row>
    <row r="43" spans="1:161" ht="13.5" customHeight="1" x14ac:dyDescent="0.2">
      <c r="A43" s="246" t="s">
        <v>84</v>
      </c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  <c r="AZ43" s="247"/>
      <c r="BA43" s="247"/>
      <c r="BB43" s="247"/>
      <c r="BC43" s="247"/>
      <c r="BD43" s="247"/>
      <c r="BE43" s="247"/>
      <c r="BF43" s="247"/>
      <c r="BG43" s="247"/>
      <c r="BH43" s="247"/>
      <c r="BI43" s="247"/>
      <c r="BJ43" s="247"/>
      <c r="BK43" s="247"/>
      <c r="BL43" s="247"/>
      <c r="BM43" s="247"/>
      <c r="BN43" s="247"/>
      <c r="BO43" s="247"/>
      <c r="BP43" s="247"/>
      <c r="BQ43" s="247"/>
      <c r="BR43" s="247"/>
      <c r="BS43" s="247"/>
      <c r="BT43" s="247"/>
      <c r="BU43" s="247"/>
      <c r="BV43" s="247"/>
      <c r="BW43" s="248"/>
      <c r="BX43" s="145" t="s">
        <v>85</v>
      </c>
      <c r="BY43" s="146"/>
      <c r="BZ43" s="146"/>
      <c r="CA43" s="146"/>
      <c r="CB43" s="146"/>
      <c r="CC43" s="146"/>
      <c r="CD43" s="146"/>
      <c r="CE43" s="147"/>
      <c r="CF43" s="266" t="s">
        <v>86</v>
      </c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7"/>
      <c r="CS43" s="217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9"/>
      <c r="DF43" s="106">
        <v>357632</v>
      </c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8"/>
      <c r="DS43" s="106">
        <f>DF43*1.04</f>
        <v>371937.28000000003</v>
      </c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8"/>
      <c r="EF43" s="106">
        <f>DS43*1.04</f>
        <v>386814.77120000002</v>
      </c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8"/>
      <c r="ES43" s="353"/>
      <c r="ET43" s="354"/>
      <c r="EU43" s="354"/>
      <c r="EV43" s="354"/>
      <c r="EW43" s="354"/>
      <c r="EX43" s="354"/>
      <c r="EY43" s="354"/>
      <c r="EZ43" s="354"/>
      <c r="FA43" s="354"/>
      <c r="FB43" s="354"/>
      <c r="FC43" s="354"/>
      <c r="FD43" s="354"/>
      <c r="FE43" s="355"/>
    </row>
    <row r="44" spans="1:161" ht="19.149999999999999" customHeight="1" x14ac:dyDescent="0.2">
      <c r="A44" s="255" t="s">
        <v>87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56"/>
      <c r="BX44" s="148" t="s">
        <v>88</v>
      </c>
      <c r="BY44" s="149"/>
      <c r="BZ44" s="149"/>
      <c r="CA44" s="149"/>
      <c r="CB44" s="149"/>
      <c r="CC44" s="149"/>
      <c r="CD44" s="149"/>
      <c r="CE44" s="150"/>
      <c r="CF44" s="148" t="s">
        <v>86</v>
      </c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49"/>
      <c r="CR44" s="150"/>
      <c r="CS44" s="217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9"/>
      <c r="DE44" s="8"/>
      <c r="DF44" s="350">
        <v>357632</v>
      </c>
      <c r="DG44" s="351"/>
      <c r="DH44" s="351"/>
      <c r="DI44" s="351"/>
      <c r="DJ44" s="351"/>
      <c r="DK44" s="351"/>
      <c r="DL44" s="351"/>
      <c r="DM44" s="351"/>
      <c r="DN44" s="351"/>
      <c r="DO44" s="351"/>
      <c r="DP44" s="351"/>
      <c r="DQ44" s="351"/>
      <c r="DR44" s="352"/>
      <c r="DS44" s="182">
        <f>DF44*1.04</f>
        <v>371937.28000000003</v>
      </c>
      <c r="DT44" s="183"/>
      <c r="DU44" s="183"/>
      <c r="DV44" s="183"/>
      <c r="DW44" s="183"/>
      <c r="DX44" s="183"/>
      <c r="DY44" s="183"/>
      <c r="DZ44" s="183"/>
      <c r="EA44" s="183"/>
      <c r="EB44" s="183"/>
      <c r="EC44" s="183"/>
      <c r="ED44" s="183"/>
      <c r="EE44" s="184"/>
      <c r="EF44" s="348">
        <f>DS44*1.04</f>
        <v>386814.77120000002</v>
      </c>
      <c r="EG44" s="183"/>
      <c r="EH44" s="183"/>
      <c r="EI44" s="183"/>
      <c r="EJ44" s="183"/>
      <c r="EK44" s="183"/>
      <c r="EL44" s="183"/>
      <c r="EM44" s="183"/>
      <c r="EN44" s="183"/>
      <c r="EO44" s="183"/>
      <c r="EP44" s="183"/>
      <c r="EQ44" s="183"/>
      <c r="ER44" s="349"/>
      <c r="ES44" s="329"/>
      <c r="ET44" s="330"/>
      <c r="EU44" s="330"/>
      <c r="EV44" s="330"/>
      <c r="EW44" s="330"/>
      <c r="EX44" s="330"/>
      <c r="EY44" s="330"/>
      <c r="EZ44" s="330"/>
      <c r="FA44" s="330"/>
      <c r="FB44" s="330"/>
      <c r="FC44" s="330"/>
      <c r="FD44" s="330"/>
      <c r="FE44" s="331"/>
    </row>
    <row r="45" spans="1:161" ht="21.75" customHeight="1" x14ac:dyDescent="0.2">
      <c r="A45" s="257" t="s">
        <v>89</v>
      </c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9"/>
      <c r="BX45" s="292" t="s">
        <v>90</v>
      </c>
      <c r="BY45" s="293"/>
      <c r="BZ45" s="293"/>
      <c r="CA45" s="293"/>
      <c r="CB45" s="293"/>
      <c r="CC45" s="293"/>
      <c r="CD45" s="293"/>
      <c r="CE45" s="294"/>
      <c r="CF45" s="358" t="s">
        <v>86</v>
      </c>
      <c r="CG45" s="293"/>
      <c r="CH45" s="293"/>
      <c r="CI45" s="293"/>
      <c r="CJ45" s="293"/>
      <c r="CK45" s="293"/>
      <c r="CL45" s="293"/>
      <c r="CM45" s="293"/>
      <c r="CN45" s="293"/>
      <c r="CO45" s="293"/>
      <c r="CP45" s="293"/>
      <c r="CQ45" s="293"/>
      <c r="CR45" s="294"/>
      <c r="CS45" s="356"/>
      <c r="CT45" s="357"/>
      <c r="CU45" s="357"/>
      <c r="CV45" s="357"/>
      <c r="CW45" s="357"/>
      <c r="CX45" s="357"/>
      <c r="CY45" s="357"/>
      <c r="CZ45" s="357"/>
      <c r="DA45" s="357"/>
      <c r="DB45" s="357"/>
      <c r="DC45" s="357"/>
      <c r="DD45" s="357"/>
      <c r="DE45" s="9"/>
      <c r="DF45" s="359"/>
      <c r="DG45" s="360"/>
      <c r="DH45" s="360"/>
      <c r="DI45" s="360"/>
      <c r="DJ45" s="360"/>
      <c r="DK45" s="360"/>
      <c r="DL45" s="360"/>
      <c r="DM45" s="360"/>
      <c r="DN45" s="360"/>
      <c r="DO45" s="360"/>
      <c r="DP45" s="360"/>
      <c r="DQ45" s="360"/>
      <c r="DR45" s="361"/>
      <c r="DS45" s="362"/>
      <c r="DT45" s="363"/>
      <c r="DU45" s="363"/>
      <c r="DV45" s="363"/>
      <c r="DW45" s="363"/>
      <c r="DX45" s="363"/>
      <c r="DY45" s="363"/>
      <c r="DZ45" s="363"/>
      <c r="EA45" s="363"/>
      <c r="EB45" s="363"/>
      <c r="EC45" s="363"/>
      <c r="ED45" s="363"/>
      <c r="EE45" s="364"/>
      <c r="EF45" s="362">
        <f>DS45</f>
        <v>0</v>
      </c>
      <c r="EG45" s="363"/>
      <c r="EH45" s="363"/>
      <c r="EI45" s="363"/>
      <c r="EJ45" s="363"/>
      <c r="EK45" s="363"/>
      <c r="EL45" s="363"/>
      <c r="EM45" s="363"/>
      <c r="EN45" s="363"/>
      <c r="EO45" s="363"/>
      <c r="EP45" s="363"/>
      <c r="EQ45" s="363"/>
      <c r="ER45" s="364"/>
      <c r="ES45" s="365"/>
      <c r="ET45" s="366"/>
      <c r="EU45" s="366"/>
      <c r="EV45" s="366"/>
      <c r="EW45" s="366"/>
      <c r="EX45" s="366"/>
      <c r="EY45" s="366"/>
      <c r="EZ45" s="366"/>
      <c r="FA45" s="366"/>
      <c r="FB45" s="366"/>
      <c r="FC45" s="366"/>
      <c r="FD45" s="366"/>
      <c r="FE45" s="367"/>
    </row>
    <row r="46" spans="1:161" ht="21.75" customHeight="1" x14ac:dyDescent="0.2">
      <c r="A46" s="257" t="s">
        <v>91</v>
      </c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9"/>
      <c r="BX46" s="292" t="s">
        <v>92</v>
      </c>
      <c r="BY46" s="293"/>
      <c r="BZ46" s="293"/>
      <c r="CA46" s="293"/>
      <c r="CB46" s="293"/>
      <c r="CC46" s="293"/>
      <c r="CD46" s="293"/>
      <c r="CE46" s="294"/>
      <c r="CF46" s="148" t="s">
        <v>86</v>
      </c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49"/>
      <c r="CR46" s="150"/>
      <c r="CS46" s="217"/>
      <c r="CT46" s="218"/>
      <c r="CU46" s="218"/>
      <c r="CV46" s="218"/>
      <c r="CW46" s="218"/>
      <c r="CX46" s="218"/>
      <c r="CY46" s="218"/>
      <c r="CZ46" s="218"/>
      <c r="DA46" s="218"/>
      <c r="DB46" s="218"/>
      <c r="DC46" s="218"/>
      <c r="DD46" s="218"/>
      <c r="DE46" s="219"/>
      <c r="DF46" s="106"/>
      <c r="DG46" s="107"/>
      <c r="DH46" s="107"/>
      <c r="DI46" s="107"/>
      <c r="DJ46" s="107"/>
      <c r="DK46" s="107"/>
      <c r="DL46" s="107"/>
      <c r="DM46" s="107"/>
      <c r="DN46" s="107"/>
      <c r="DO46" s="107"/>
      <c r="DP46" s="107"/>
      <c r="DQ46" s="107"/>
      <c r="DR46" s="108"/>
      <c r="DS46" s="106"/>
      <c r="DT46" s="107"/>
      <c r="DU46" s="107"/>
      <c r="DV46" s="107"/>
      <c r="DW46" s="107"/>
      <c r="DX46" s="107"/>
      <c r="DY46" s="107"/>
      <c r="DZ46" s="107"/>
      <c r="EA46" s="107"/>
      <c r="EB46" s="107"/>
      <c r="EC46" s="107"/>
      <c r="ED46" s="107"/>
      <c r="EE46" s="108"/>
      <c r="EF46" s="106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7"/>
      <c r="ER46" s="108"/>
      <c r="ES46" s="329"/>
      <c r="ET46" s="330"/>
      <c r="EU46" s="330"/>
      <c r="EV46" s="330"/>
      <c r="EW46" s="330"/>
      <c r="EX46" s="330"/>
      <c r="EY46" s="330"/>
      <c r="EZ46" s="330"/>
      <c r="FA46" s="330"/>
      <c r="FB46" s="330"/>
      <c r="FC46" s="330"/>
      <c r="FD46" s="330"/>
      <c r="FE46" s="331"/>
    </row>
    <row r="47" spans="1:161" ht="11.1" customHeight="1" x14ac:dyDescent="0.2">
      <c r="A47" s="231" t="s">
        <v>93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3"/>
      <c r="BX47" s="145" t="s">
        <v>94</v>
      </c>
      <c r="BY47" s="146"/>
      <c r="BZ47" s="146"/>
      <c r="CA47" s="146"/>
      <c r="CB47" s="146"/>
      <c r="CC47" s="146"/>
      <c r="CD47" s="146"/>
      <c r="CE47" s="147"/>
      <c r="CF47" s="266" t="s">
        <v>95</v>
      </c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7"/>
      <c r="CS47" s="217"/>
      <c r="CT47" s="218"/>
      <c r="CU47" s="218"/>
      <c r="CV47" s="218"/>
      <c r="CW47" s="218"/>
      <c r="CX47" s="218"/>
      <c r="CY47" s="218"/>
      <c r="CZ47" s="218"/>
      <c r="DA47" s="218"/>
      <c r="DB47" s="218"/>
      <c r="DC47" s="218"/>
      <c r="DD47" s="218"/>
      <c r="DE47" s="219"/>
      <c r="DF47" s="106">
        <f>DF48</f>
        <v>0</v>
      </c>
      <c r="DG47" s="107"/>
      <c r="DH47" s="107"/>
      <c r="DI47" s="107"/>
      <c r="DJ47" s="107"/>
      <c r="DK47" s="107"/>
      <c r="DL47" s="107"/>
      <c r="DM47" s="107"/>
      <c r="DN47" s="107"/>
      <c r="DO47" s="107"/>
      <c r="DP47" s="107"/>
      <c r="DQ47" s="107"/>
      <c r="DR47" s="108"/>
      <c r="DS47" s="106">
        <f>DS48</f>
        <v>0</v>
      </c>
      <c r="DT47" s="107"/>
      <c r="DU47" s="107"/>
      <c r="DV47" s="107"/>
      <c r="DW47" s="107"/>
      <c r="DX47" s="107"/>
      <c r="DY47" s="107"/>
      <c r="DZ47" s="107"/>
      <c r="EA47" s="107"/>
      <c r="EB47" s="107"/>
      <c r="EC47" s="107"/>
      <c r="ED47" s="107"/>
      <c r="EE47" s="108"/>
      <c r="EF47" s="106">
        <f>EF48</f>
        <v>0</v>
      </c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8"/>
      <c r="ES47" s="329"/>
      <c r="ET47" s="330"/>
      <c r="EU47" s="330"/>
      <c r="EV47" s="330"/>
      <c r="EW47" s="330"/>
      <c r="EX47" s="330"/>
      <c r="EY47" s="330"/>
      <c r="EZ47" s="330"/>
      <c r="FA47" s="330"/>
      <c r="FB47" s="330"/>
      <c r="FC47" s="330"/>
      <c r="FD47" s="330"/>
      <c r="FE47" s="331"/>
    </row>
    <row r="48" spans="1:161" ht="11.1" customHeight="1" x14ac:dyDescent="0.2">
      <c r="A48" s="252" t="s">
        <v>67</v>
      </c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4"/>
      <c r="BX48" s="151" t="s">
        <v>96</v>
      </c>
      <c r="BY48" s="260"/>
      <c r="BZ48" s="260"/>
      <c r="CA48" s="260"/>
      <c r="CB48" s="260"/>
      <c r="CC48" s="260"/>
      <c r="CD48" s="260"/>
      <c r="CE48" s="261"/>
      <c r="CF48" s="148"/>
      <c r="CG48" s="260"/>
      <c r="CH48" s="260"/>
      <c r="CI48" s="260"/>
      <c r="CJ48" s="260"/>
      <c r="CK48" s="260"/>
      <c r="CL48" s="260"/>
      <c r="CM48" s="260"/>
      <c r="CN48" s="260"/>
      <c r="CO48" s="260"/>
      <c r="CP48" s="260"/>
      <c r="CQ48" s="260"/>
      <c r="CR48" s="261"/>
      <c r="CS48" s="217"/>
      <c r="CT48" s="220"/>
      <c r="CU48" s="220"/>
      <c r="CV48" s="220"/>
      <c r="CW48" s="220"/>
      <c r="CX48" s="220"/>
      <c r="CY48" s="220"/>
      <c r="CZ48" s="220"/>
      <c r="DA48" s="220"/>
      <c r="DB48" s="220"/>
      <c r="DC48" s="220"/>
      <c r="DD48" s="220"/>
      <c r="DE48" s="221"/>
      <c r="DF48" s="106"/>
      <c r="DG48" s="197"/>
      <c r="DH48" s="197"/>
      <c r="DI48" s="197"/>
      <c r="DJ48" s="197"/>
      <c r="DK48" s="197"/>
      <c r="DL48" s="197"/>
      <c r="DM48" s="197"/>
      <c r="DN48" s="197"/>
      <c r="DO48" s="197"/>
      <c r="DP48" s="197"/>
      <c r="DQ48" s="197"/>
      <c r="DR48" s="198"/>
      <c r="DS48" s="106"/>
      <c r="DT48" s="197"/>
      <c r="DU48" s="197"/>
      <c r="DV48" s="197"/>
      <c r="DW48" s="197"/>
      <c r="DX48" s="197"/>
      <c r="DY48" s="197"/>
      <c r="DZ48" s="197"/>
      <c r="EA48" s="197"/>
      <c r="EB48" s="197"/>
      <c r="EC48" s="197"/>
      <c r="ED48" s="197"/>
      <c r="EE48" s="198"/>
      <c r="EF48" s="106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8"/>
      <c r="ES48" s="329"/>
      <c r="ET48" s="343"/>
      <c r="EU48" s="343"/>
      <c r="EV48" s="343"/>
      <c r="EW48" s="343"/>
      <c r="EX48" s="343"/>
      <c r="EY48" s="343"/>
      <c r="EZ48" s="343"/>
      <c r="FA48" s="343"/>
      <c r="FB48" s="343"/>
      <c r="FC48" s="343"/>
      <c r="FD48" s="343"/>
      <c r="FE48" s="344"/>
    </row>
    <row r="49" spans="1:161" ht="11.1" customHeight="1" x14ac:dyDescent="0.2">
      <c r="A49" s="249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  <c r="BF49" s="250"/>
      <c r="BG49" s="250"/>
      <c r="BH49" s="250"/>
      <c r="BI49" s="250"/>
      <c r="BJ49" s="250"/>
      <c r="BK49" s="250"/>
      <c r="BL49" s="250"/>
      <c r="BM49" s="250"/>
      <c r="BN49" s="250"/>
      <c r="BO49" s="250"/>
      <c r="BP49" s="250"/>
      <c r="BQ49" s="250"/>
      <c r="BR49" s="250"/>
      <c r="BS49" s="250"/>
      <c r="BT49" s="250"/>
      <c r="BU49" s="250"/>
      <c r="BV49" s="250"/>
      <c r="BW49" s="251"/>
      <c r="BX49" s="262"/>
      <c r="BY49" s="263"/>
      <c r="BZ49" s="263"/>
      <c r="CA49" s="263"/>
      <c r="CB49" s="263"/>
      <c r="CC49" s="263"/>
      <c r="CD49" s="263"/>
      <c r="CE49" s="264"/>
      <c r="CF49" s="265"/>
      <c r="CG49" s="263"/>
      <c r="CH49" s="263"/>
      <c r="CI49" s="263"/>
      <c r="CJ49" s="263"/>
      <c r="CK49" s="263"/>
      <c r="CL49" s="263"/>
      <c r="CM49" s="263"/>
      <c r="CN49" s="263"/>
      <c r="CO49" s="263"/>
      <c r="CP49" s="263"/>
      <c r="CQ49" s="263"/>
      <c r="CR49" s="264"/>
      <c r="CS49" s="222"/>
      <c r="CT49" s="223"/>
      <c r="CU49" s="223"/>
      <c r="CV49" s="223"/>
      <c r="CW49" s="223"/>
      <c r="CX49" s="223"/>
      <c r="CY49" s="223"/>
      <c r="CZ49" s="223"/>
      <c r="DA49" s="223"/>
      <c r="DB49" s="223"/>
      <c r="DC49" s="223"/>
      <c r="DD49" s="223"/>
      <c r="DE49" s="224"/>
      <c r="DF49" s="199"/>
      <c r="DG49" s="200"/>
      <c r="DH49" s="200"/>
      <c r="DI49" s="200"/>
      <c r="DJ49" s="200"/>
      <c r="DK49" s="200"/>
      <c r="DL49" s="200"/>
      <c r="DM49" s="200"/>
      <c r="DN49" s="200"/>
      <c r="DO49" s="200"/>
      <c r="DP49" s="200"/>
      <c r="DQ49" s="200"/>
      <c r="DR49" s="201"/>
      <c r="DS49" s="199"/>
      <c r="DT49" s="200"/>
      <c r="DU49" s="200"/>
      <c r="DV49" s="200"/>
      <c r="DW49" s="200"/>
      <c r="DX49" s="200"/>
      <c r="DY49" s="200"/>
      <c r="DZ49" s="200"/>
      <c r="EA49" s="200"/>
      <c r="EB49" s="200"/>
      <c r="EC49" s="200"/>
      <c r="ED49" s="200"/>
      <c r="EE49" s="201"/>
      <c r="EF49" s="199"/>
      <c r="EG49" s="200"/>
      <c r="EH49" s="200"/>
      <c r="EI49" s="200"/>
      <c r="EJ49" s="200"/>
      <c r="EK49" s="200"/>
      <c r="EL49" s="200"/>
      <c r="EM49" s="200"/>
      <c r="EN49" s="200"/>
      <c r="EO49" s="200"/>
      <c r="EP49" s="200"/>
      <c r="EQ49" s="200"/>
      <c r="ER49" s="201"/>
      <c r="ES49" s="345"/>
      <c r="ET49" s="346"/>
      <c r="EU49" s="346"/>
      <c r="EV49" s="346"/>
      <c r="EW49" s="346"/>
      <c r="EX49" s="346"/>
      <c r="EY49" s="346"/>
      <c r="EZ49" s="346"/>
      <c r="FA49" s="346"/>
      <c r="FB49" s="346"/>
      <c r="FC49" s="346"/>
      <c r="FD49" s="346"/>
      <c r="FE49" s="347"/>
    </row>
    <row r="50" spans="1:161" ht="11.1" customHeight="1" x14ac:dyDescent="0.2">
      <c r="A50" s="231" t="s">
        <v>97</v>
      </c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2"/>
      <c r="BN50" s="232"/>
      <c r="BO50" s="232"/>
      <c r="BP50" s="232"/>
      <c r="BQ50" s="232"/>
      <c r="BR50" s="232"/>
      <c r="BS50" s="232"/>
      <c r="BT50" s="232"/>
      <c r="BU50" s="232"/>
      <c r="BV50" s="232"/>
      <c r="BW50" s="233"/>
      <c r="BX50" s="145" t="s">
        <v>98</v>
      </c>
      <c r="BY50" s="146"/>
      <c r="BZ50" s="146"/>
      <c r="CA50" s="146"/>
      <c r="CB50" s="146"/>
      <c r="CC50" s="146"/>
      <c r="CD50" s="146"/>
      <c r="CE50" s="147"/>
      <c r="CF50" s="266" t="s">
        <v>99</v>
      </c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7"/>
      <c r="CS50" s="217"/>
      <c r="CT50" s="218"/>
      <c r="CU50" s="218"/>
      <c r="CV50" s="218"/>
      <c r="CW50" s="218"/>
      <c r="CX50" s="218"/>
      <c r="CY50" s="218"/>
      <c r="CZ50" s="218"/>
      <c r="DA50" s="218"/>
      <c r="DB50" s="218"/>
      <c r="DC50" s="218"/>
      <c r="DD50" s="218"/>
      <c r="DE50" s="219"/>
      <c r="DF50" s="106">
        <f>DF51</f>
        <v>0</v>
      </c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  <c r="DQ50" s="107"/>
      <c r="DR50" s="108"/>
      <c r="DS50" s="106">
        <f>DS51</f>
        <v>0</v>
      </c>
      <c r="DT50" s="107"/>
      <c r="DU50" s="107"/>
      <c r="DV50" s="107"/>
      <c r="DW50" s="107"/>
      <c r="DX50" s="107"/>
      <c r="DY50" s="107"/>
      <c r="DZ50" s="107"/>
      <c r="EA50" s="107"/>
      <c r="EB50" s="107"/>
      <c r="EC50" s="107"/>
      <c r="ED50" s="107"/>
      <c r="EE50" s="108"/>
      <c r="EF50" s="106">
        <f>EF51</f>
        <v>0</v>
      </c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8"/>
      <c r="ES50" s="329"/>
      <c r="ET50" s="330"/>
      <c r="EU50" s="330"/>
      <c r="EV50" s="330"/>
      <c r="EW50" s="330"/>
      <c r="EX50" s="330"/>
      <c r="EY50" s="330"/>
      <c r="EZ50" s="330"/>
      <c r="FA50" s="330"/>
      <c r="FB50" s="330"/>
      <c r="FC50" s="330"/>
      <c r="FD50" s="330"/>
      <c r="FE50" s="331"/>
    </row>
    <row r="51" spans="1:161" ht="11.1" customHeight="1" x14ac:dyDescent="0.2">
      <c r="A51" s="252" t="s">
        <v>67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4"/>
      <c r="BX51" s="151" t="s">
        <v>100</v>
      </c>
      <c r="BY51" s="260"/>
      <c r="BZ51" s="260"/>
      <c r="CA51" s="260"/>
      <c r="CB51" s="260"/>
      <c r="CC51" s="260"/>
      <c r="CD51" s="260"/>
      <c r="CE51" s="261"/>
      <c r="CF51" s="148" t="s">
        <v>101</v>
      </c>
      <c r="CG51" s="260"/>
      <c r="CH51" s="260"/>
      <c r="CI51" s="260"/>
      <c r="CJ51" s="260"/>
      <c r="CK51" s="260"/>
      <c r="CL51" s="260"/>
      <c r="CM51" s="260"/>
      <c r="CN51" s="260"/>
      <c r="CO51" s="260"/>
      <c r="CP51" s="260"/>
      <c r="CQ51" s="260"/>
      <c r="CR51" s="261"/>
      <c r="CS51" s="217"/>
      <c r="CT51" s="220"/>
      <c r="CU51" s="220"/>
      <c r="CV51" s="220"/>
      <c r="CW51" s="220"/>
      <c r="CX51" s="220"/>
      <c r="CY51" s="220"/>
      <c r="CZ51" s="220"/>
      <c r="DA51" s="220"/>
      <c r="DB51" s="220"/>
      <c r="DC51" s="220"/>
      <c r="DD51" s="220"/>
      <c r="DE51" s="221"/>
      <c r="DF51" s="106"/>
      <c r="DG51" s="197"/>
      <c r="DH51" s="197"/>
      <c r="DI51" s="197"/>
      <c r="DJ51" s="197"/>
      <c r="DK51" s="197"/>
      <c r="DL51" s="197"/>
      <c r="DM51" s="197"/>
      <c r="DN51" s="197"/>
      <c r="DO51" s="197"/>
      <c r="DP51" s="197"/>
      <c r="DQ51" s="197"/>
      <c r="DR51" s="198"/>
      <c r="DS51" s="106"/>
      <c r="DT51" s="197"/>
      <c r="DU51" s="197"/>
      <c r="DV51" s="197"/>
      <c r="DW51" s="197"/>
      <c r="DX51" s="197"/>
      <c r="DY51" s="197"/>
      <c r="DZ51" s="197"/>
      <c r="EA51" s="197"/>
      <c r="EB51" s="197"/>
      <c r="EC51" s="197"/>
      <c r="ED51" s="197"/>
      <c r="EE51" s="198"/>
      <c r="EF51" s="106"/>
      <c r="EG51" s="197"/>
      <c r="EH51" s="197"/>
      <c r="EI51" s="197"/>
      <c r="EJ51" s="197"/>
      <c r="EK51" s="197"/>
      <c r="EL51" s="197"/>
      <c r="EM51" s="197"/>
      <c r="EN51" s="197"/>
      <c r="EO51" s="197"/>
      <c r="EP51" s="197"/>
      <c r="EQ51" s="197"/>
      <c r="ER51" s="198"/>
      <c r="ES51" s="329"/>
      <c r="ET51" s="343"/>
      <c r="EU51" s="343"/>
      <c r="EV51" s="343"/>
      <c r="EW51" s="343"/>
      <c r="EX51" s="343"/>
      <c r="EY51" s="343"/>
      <c r="EZ51" s="343"/>
      <c r="FA51" s="343"/>
      <c r="FB51" s="343"/>
      <c r="FC51" s="343"/>
      <c r="FD51" s="343"/>
      <c r="FE51" s="344"/>
    </row>
    <row r="52" spans="1:161" ht="11.1" customHeight="1" x14ac:dyDescent="0.2">
      <c r="A52" s="249" t="s">
        <v>102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1"/>
      <c r="BX52" s="262"/>
      <c r="BY52" s="263"/>
      <c r="BZ52" s="263"/>
      <c r="CA52" s="263"/>
      <c r="CB52" s="263"/>
      <c r="CC52" s="263"/>
      <c r="CD52" s="263"/>
      <c r="CE52" s="264"/>
      <c r="CF52" s="265"/>
      <c r="CG52" s="263"/>
      <c r="CH52" s="263"/>
      <c r="CI52" s="263"/>
      <c r="CJ52" s="263"/>
      <c r="CK52" s="263"/>
      <c r="CL52" s="263"/>
      <c r="CM52" s="263"/>
      <c r="CN52" s="263"/>
      <c r="CO52" s="263"/>
      <c r="CP52" s="263"/>
      <c r="CQ52" s="263"/>
      <c r="CR52" s="264"/>
      <c r="CS52" s="222"/>
      <c r="CT52" s="223"/>
      <c r="CU52" s="223"/>
      <c r="CV52" s="223"/>
      <c r="CW52" s="223"/>
      <c r="CX52" s="223"/>
      <c r="CY52" s="223"/>
      <c r="CZ52" s="223"/>
      <c r="DA52" s="223"/>
      <c r="DB52" s="223"/>
      <c r="DC52" s="223"/>
      <c r="DD52" s="223"/>
      <c r="DE52" s="224"/>
      <c r="DF52" s="199"/>
      <c r="DG52" s="200"/>
      <c r="DH52" s="200"/>
      <c r="DI52" s="200"/>
      <c r="DJ52" s="200"/>
      <c r="DK52" s="200"/>
      <c r="DL52" s="200"/>
      <c r="DM52" s="200"/>
      <c r="DN52" s="200"/>
      <c r="DO52" s="200"/>
      <c r="DP52" s="200"/>
      <c r="DQ52" s="200"/>
      <c r="DR52" s="201"/>
      <c r="DS52" s="199"/>
      <c r="DT52" s="200"/>
      <c r="DU52" s="200"/>
      <c r="DV52" s="200"/>
      <c r="DW52" s="200"/>
      <c r="DX52" s="200"/>
      <c r="DY52" s="200"/>
      <c r="DZ52" s="200"/>
      <c r="EA52" s="200"/>
      <c r="EB52" s="200"/>
      <c r="EC52" s="200"/>
      <c r="ED52" s="200"/>
      <c r="EE52" s="201"/>
      <c r="EF52" s="199"/>
      <c r="EG52" s="200"/>
      <c r="EH52" s="200"/>
      <c r="EI52" s="200"/>
      <c r="EJ52" s="200"/>
      <c r="EK52" s="200"/>
      <c r="EL52" s="200"/>
      <c r="EM52" s="200"/>
      <c r="EN52" s="200"/>
      <c r="EO52" s="200"/>
      <c r="EP52" s="200"/>
      <c r="EQ52" s="200"/>
      <c r="ER52" s="201"/>
      <c r="ES52" s="345"/>
      <c r="ET52" s="346"/>
      <c r="EU52" s="346"/>
      <c r="EV52" s="346"/>
      <c r="EW52" s="346"/>
      <c r="EX52" s="346"/>
      <c r="EY52" s="346"/>
      <c r="EZ52" s="346"/>
      <c r="FA52" s="346"/>
      <c r="FB52" s="346"/>
      <c r="FC52" s="346"/>
      <c r="FD52" s="346"/>
      <c r="FE52" s="347"/>
    </row>
    <row r="53" spans="1:161" ht="11.1" customHeight="1" x14ac:dyDescent="0.2">
      <c r="A53" s="257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9"/>
      <c r="BX53" s="145"/>
      <c r="BY53" s="146"/>
      <c r="BZ53" s="146"/>
      <c r="CA53" s="146"/>
      <c r="CB53" s="146"/>
      <c r="CC53" s="146"/>
      <c r="CD53" s="146"/>
      <c r="CE53" s="147"/>
      <c r="CF53" s="26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7"/>
      <c r="CS53" s="217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9"/>
      <c r="DF53" s="106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8"/>
      <c r="DS53" s="106"/>
      <c r="DT53" s="107"/>
      <c r="DU53" s="107"/>
      <c r="DV53" s="107"/>
      <c r="DW53" s="107"/>
      <c r="DX53" s="107"/>
      <c r="DY53" s="107"/>
      <c r="DZ53" s="107"/>
      <c r="EA53" s="107"/>
      <c r="EB53" s="107"/>
      <c r="EC53" s="107"/>
      <c r="ED53" s="107"/>
      <c r="EE53" s="108"/>
      <c r="EF53" s="106"/>
      <c r="EG53" s="107"/>
      <c r="EH53" s="107"/>
      <c r="EI53" s="107"/>
      <c r="EJ53" s="107"/>
      <c r="EK53" s="107"/>
      <c r="EL53" s="107"/>
      <c r="EM53" s="107"/>
      <c r="EN53" s="107"/>
      <c r="EO53" s="107"/>
      <c r="EP53" s="107"/>
      <c r="EQ53" s="107"/>
      <c r="ER53" s="108"/>
      <c r="ES53" s="329"/>
      <c r="ET53" s="330"/>
      <c r="EU53" s="330"/>
      <c r="EV53" s="330"/>
      <c r="EW53" s="330"/>
      <c r="EX53" s="330"/>
      <c r="EY53" s="330"/>
      <c r="EZ53" s="330"/>
      <c r="FA53" s="330"/>
      <c r="FB53" s="330"/>
      <c r="FC53" s="330"/>
      <c r="FD53" s="330"/>
      <c r="FE53" s="331"/>
    </row>
    <row r="54" spans="1:161" ht="12.75" customHeight="1" x14ac:dyDescent="0.2">
      <c r="A54" s="231" t="s">
        <v>103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3"/>
      <c r="BX54" s="151" t="s">
        <v>104</v>
      </c>
      <c r="BY54" s="149"/>
      <c r="BZ54" s="149"/>
      <c r="CA54" s="149"/>
      <c r="CB54" s="149"/>
      <c r="CC54" s="149"/>
      <c r="CD54" s="149"/>
      <c r="CE54" s="150"/>
      <c r="CF54" s="148" t="s">
        <v>59</v>
      </c>
      <c r="CG54" s="149"/>
      <c r="CH54" s="149"/>
      <c r="CI54" s="149"/>
      <c r="CJ54" s="149"/>
      <c r="CK54" s="149"/>
      <c r="CL54" s="149"/>
      <c r="CM54" s="149"/>
      <c r="CN54" s="149"/>
      <c r="CO54" s="149"/>
      <c r="CP54" s="149"/>
      <c r="CQ54" s="149"/>
      <c r="CR54" s="150"/>
      <c r="CS54" s="217"/>
      <c r="CT54" s="218"/>
      <c r="CU54" s="218"/>
      <c r="CV54" s="218"/>
      <c r="CW54" s="218"/>
      <c r="CX54" s="218"/>
      <c r="CY54" s="218"/>
      <c r="CZ54" s="218"/>
      <c r="DA54" s="218"/>
      <c r="DB54" s="218"/>
      <c r="DC54" s="218"/>
      <c r="DD54" s="218"/>
      <c r="DE54" s="219"/>
      <c r="DF54" s="106">
        <f>DF55</f>
        <v>0</v>
      </c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8"/>
      <c r="DS54" s="106">
        <f>DS55</f>
        <v>0</v>
      </c>
      <c r="DT54" s="107"/>
      <c r="DU54" s="107"/>
      <c r="DV54" s="107"/>
      <c r="DW54" s="107"/>
      <c r="DX54" s="107"/>
      <c r="DY54" s="107"/>
      <c r="DZ54" s="107"/>
      <c r="EA54" s="107"/>
      <c r="EB54" s="107"/>
      <c r="EC54" s="107"/>
      <c r="ED54" s="107"/>
      <c r="EE54" s="108"/>
      <c r="EF54" s="106">
        <f>EF55</f>
        <v>0</v>
      </c>
      <c r="EG54" s="107"/>
      <c r="EH54" s="107"/>
      <c r="EI54" s="107"/>
      <c r="EJ54" s="107"/>
      <c r="EK54" s="107"/>
      <c r="EL54" s="107"/>
      <c r="EM54" s="107"/>
      <c r="EN54" s="107"/>
      <c r="EO54" s="107"/>
      <c r="EP54" s="107"/>
      <c r="EQ54" s="107"/>
      <c r="ER54" s="108"/>
      <c r="ES54" s="329"/>
      <c r="ET54" s="330"/>
      <c r="EU54" s="330"/>
      <c r="EV54" s="330"/>
      <c r="EW54" s="330"/>
      <c r="EX54" s="330"/>
      <c r="EY54" s="330"/>
      <c r="EZ54" s="330"/>
      <c r="FA54" s="330"/>
      <c r="FB54" s="330"/>
      <c r="FC54" s="330"/>
      <c r="FD54" s="330"/>
      <c r="FE54" s="331"/>
    </row>
    <row r="55" spans="1:161" ht="33.75" customHeight="1" x14ac:dyDescent="0.2">
      <c r="A55" s="234" t="s">
        <v>105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6"/>
      <c r="BX55" s="151" t="s">
        <v>106</v>
      </c>
      <c r="BY55" s="149"/>
      <c r="BZ55" s="149"/>
      <c r="CA55" s="149"/>
      <c r="CB55" s="149"/>
      <c r="CC55" s="149"/>
      <c r="CD55" s="149"/>
      <c r="CE55" s="150"/>
      <c r="CF55" s="148" t="s">
        <v>107</v>
      </c>
      <c r="CG55" s="149"/>
      <c r="CH55" s="149"/>
      <c r="CI55" s="149"/>
      <c r="CJ55" s="149"/>
      <c r="CK55" s="149"/>
      <c r="CL55" s="149"/>
      <c r="CM55" s="149"/>
      <c r="CN55" s="149"/>
      <c r="CO55" s="149"/>
      <c r="CP55" s="149"/>
      <c r="CQ55" s="149"/>
      <c r="CR55" s="150"/>
      <c r="CS55" s="217"/>
      <c r="CT55" s="218"/>
      <c r="CU55" s="218"/>
      <c r="CV55" s="218"/>
      <c r="CW55" s="218"/>
      <c r="CX55" s="218"/>
      <c r="CY55" s="218"/>
      <c r="CZ55" s="218"/>
      <c r="DA55" s="218"/>
      <c r="DB55" s="218"/>
      <c r="DC55" s="218"/>
      <c r="DD55" s="218"/>
      <c r="DE55" s="219"/>
      <c r="DF55" s="106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8"/>
      <c r="DS55" s="106"/>
      <c r="DT55" s="107"/>
      <c r="DU55" s="107"/>
      <c r="DV55" s="107"/>
      <c r="DW55" s="107"/>
      <c r="DX55" s="107"/>
      <c r="DY55" s="107"/>
      <c r="DZ55" s="107"/>
      <c r="EA55" s="107"/>
      <c r="EB55" s="107"/>
      <c r="EC55" s="107"/>
      <c r="ED55" s="107"/>
      <c r="EE55" s="108"/>
      <c r="EF55" s="106"/>
      <c r="EG55" s="107"/>
      <c r="EH55" s="107"/>
      <c r="EI55" s="107"/>
      <c r="EJ55" s="107"/>
      <c r="EK55" s="107"/>
      <c r="EL55" s="107"/>
      <c r="EM55" s="107"/>
      <c r="EN55" s="107"/>
      <c r="EO55" s="107"/>
      <c r="EP55" s="107"/>
      <c r="EQ55" s="107"/>
      <c r="ER55" s="108"/>
      <c r="ES55" s="404" t="s">
        <v>59</v>
      </c>
      <c r="ET55" s="203"/>
      <c r="EU55" s="203"/>
      <c r="EV55" s="203"/>
      <c r="EW55" s="203"/>
      <c r="EX55" s="203"/>
      <c r="EY55" s="203"/>
      <c r="EZ55" s="203"/>
      <c r="FA55" s="203"/>
      <c r="FB55" s="203"/>
      <c r="FC55" s="203"/>
      <c r="FD55" s="203"/>
      <c r="FE55" s="405"/>
    </row>
    <row r="56" spans="1:161" ht="11.1" customHeight="1" x14ac:dyDescent="0.2">
      <c r="A56" s="257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9"/>
      <c r="BX56" s="145"/>
      <c r="BY56" s="146"/>
      <c r="BZ56" s="146"/>
      <c r="CA56" s="146"/>
      <c r="CB56" s="146"/>
      <c r="CC56" s="146"/>
      <c r="CD56" s="146"/>
      <c r="CE56" s="147"/>
      <c r="CF56" s="26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7"/>
      <c r="CS56" s="217"/>
      <c r="CT56" s="218"/>
      <c r="CU56" s="218"/>
      <c r="CV56" s="218"/>
      <c r="CW56" s="218"/>
      <c r="CX56" s="218"/>
      <c r="CY56" s="218"/>
      <c r="CZ56" s="218"/>
      <c r="DA56" s="218"/>
      <c r="DB56" s="218"/>
      <c r="DC56" s="218"/>
      <c r="DD56" s="218"/>
      <c r="DE56" s="219"/>
      <c r="DF56" s="202"/>
      <c r="DG56" s="203"/>
      <c r="DH56" s="203"/>
      <c r="DI56" s="203"/>
      <c r="DJ56" s="203"/>
      <c r="DK56" s="203"/>
      <c r="DL56" s="203"/>
      <c r="DM56" s="203"/>
      <c r="DN56" s="203"/>
      <c r="DO56" s="203"/>
      <c r="DP56" s="203"/>
      <c r="DQ56" s="203"/>
      <c r="DR56" s="204"/>
      <c r="DS56" s="106"/>
      <c r="DT56" s="107"/>
      <c r="DU56" s="107"/>
      <c r="DV56" s="107"/>
      <c r="DW56" s="107"/>
      <c r="DX56" s="107"/>
      <c r="DY56" s="107"/>
      <c r="DZ56" s="107"/>
      <c r="EA56" s="107"/>
      <c r="EB56" s="107"/>
      <c r="EC56" s="107"/>
      <c r="ED56" s="107"/>
      <c r="EE56" s="108"/>
      <c r="EF56" s="106"/>
      <c r="EG56" s="107"/>
      <c r="EH56" s="107"/>
      <c r="EI56" s="107"/>
      <c r="EJ56" s="107"/>
      <c r="EK56" s="107"/>
      <c r="EL56" s="107"/>
      <c r="EM56" s="107"/>
      <c r="EN56" s="107"/>
      <c r="EO56" s="107"/>
      <c r="EP56" s="107"/>
      <c r="EQ56" s="107"/>
      <c r="ER56" s="108"/>
      <c r="ES56" s="404"/>
      <c r="ET56" s="203"/>
      <c r="EU56" s="203"/>
      <c r="EV56" s="203"/>
      <c r="EW56" s="203"/>
      <c r="EX56" s="203"/>
      <c r="EY56" s="203"/>
      <c r="EZ56" s="203"/>
      <c r="FA56" s="203"/>
      <c r="FB56" s="203"/>
      <c r="FC56" s="203"/>
      <c r="FD56" s="203"/>
      <c r="FE56" s="405"/>
    </row>
    <row r="57" spans="1:161" ht="13.5" customHeight="1" x14ac:dyDescent="0.2">
      <c r="A57" s="279" t="s">
        <v>108</v>
      </c>
      <c r="B57" s="280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  <c r="AU57" s="280"/>
      <c r="AV57" s="280"/>
      <c r="AW57" s="280"/>
      <c r="AX57" s="280"/>
      <c r="AY57" s="280"/>
      <c r="AZ57" s="280"/>
      <c r="BA57" s="280"/>
      <c r="BB57" s="280"/>
      <c r="BC57" s="280"/>
      <c r="BD57" s="280"/>
      <c r="BE57" s="280"/>
      <c r="BF57" s="280"/>
      <c r="BG57" s="280"/>
      <c r="BH57" s="280"/>
      <c r="BI57" s="280"/>
      <c r="BJ57" s="280"/>
      <c r="BK57" s="280"/>
      <c r="BL57" s="280"/>
      <c r="BM57" s="280"/>
      <c r="BN57" s="280"/>
      <c r="BO57" s="280"/>
      <c r="BP57" s="280"/>
      <c r="BQ57" s="280"/>
      <c r="BR57" s="280"/>
      <c r="BS57" s="280"/>
      <c r="BT57" s="280"/>
      <c r="BU57" s="280"/>
      <c r="BV57" s="280"/>
      <c r="BW57" s="281"/>
      <c r="BX57" s="145" t="s">
        <v>109</v>
      </c>
      <c r="BY57" s="146"/>
      <c r="BZ57" s="146"/>
      <c r="CA57" s="146"/>
      <c r="CB57" s="146"/>
      <c r="CC57" s="146"/>
      <c r="CD57" s="146"/>
      <c r="CE57" s="147"/>
      <c r="CF57" s="266" t="s">
        <v>59</v>
      </c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7"/>
      <c r="CS57" s="217">
        <v>200</v>
      </c>
      <c r="CT57" s="218"/>
      <c r="CU57" s="218"/>
      <c r="CV57" s="218"/>
      <c r="CW57" s="218"/>
      <c r="CX57" s="218"/>
      <c r="CY57" s="218"/>
      <c r="CZ57" s="218"/>
      <c r="DA57" s="218"/>
      <c r="DB57" s="218"/>
      <c r="DC57" s="218"/>
      <c r="DD57" s="218"/>
      <c r="DE57" s="219"/>
      <c r="DF57" s="106">
        <f>DF58+DF77+DF90+DF88</f>
        <v>43262747.140000001</v>
      </c>
      <c r="DG57" s="107"/>
      <c r="DH57" s="107"/>
      <c r="DI57" s="107"/>
      <c r="DJ57" s="107"/>
      <c r="DK57" s="107"/>
      <c r="DL57" s="107"/>
      <c r="DM57" s="107"/>
      <c r="DN57" s="107"/>
      <c r="DO57" s="107"/>
      <c r="DP57" s="107"/>
      <c r="DQ57" s="107"/>
      <c r="DR57" s="108"/>
      <c r="DS57" s="106">
        <f>DF57*1.04</f>
        <v>44993257.025600001</v>
      </c>
      <c r="DT57" s="107"/>
      <c r="DU57" s="107"/>
      <c r="DV57" s="107"/>
      <c r="DW57" s="107"/>
      <c r="DX57" s="107"/>
      <c r="DY57" s="107"/>
      <c r="DZ57" s="107"/>
      <c r="EA57" s="107"/>
      <c r="EB57" s="107"/>
      <c r="EC57" s="107"/>
      <c r="ED57" s="107"/>
      <c r="EE57" s="108"/>
      <c r="EF57" s="106">
        <f>EF58+EF70+EF88+EF90+EF77</f>
        <v>46792987.30662401</v>
      </c>
      <c r="EG57" s="107"/>
      <c r="EH57" s="107"/>
      <c r="EI57" s="107"/>
      <c r="EJ57" s="107"/>
      <c r="EK57" s="107"/>
      <c r="EL57" s="107"/>
      <c r="EM57" s="107"/>
      <c r="EN57" s="107"/>
      <c r="EO57" s="107"/>
      <c r="EP57" s="107"/>
      <c r="EQ57" s="107"/>
      <c r="ER57" s="108"/>
      <c r="ES57" s="404"/>
      <c r="ET57" s="203"/>
      <c r="EU57" s="203"/>
      <c r="EV57" s="203"/>
      <c r="EW57" s="203"/>
      <c r="EX57" s="203"/>
      <c r="EY57" s="203"/>
      <c r="EZ57" s="203"/>
      <c r="FA57" s="203"/>
      <c r="FB57" s="203"/>
      <c r="FC57" s="203"/>
      <c r="FD57" s="203"/>
      <c r="FE57" s="405"/>
    </row>
    <row r="58" spans="1:161" ht="22.5" customHeight="1" x14ac:dyDescent="0.2">
      <c r="A58" s="270" t="s">
        <v>110</v>
      </c>
      <c r="B58" s="271"/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1"/>
      <c r="BI58" s="271"/>
      <c r="BJ58" s="271"/>
      <c r="BK58" s="271"/>
      <c r="BL58" s="271"/>
      <c r="BM58" s="271"/>
      <c r="BN58" s="271"/>
      <c r="BO58" s="271"/>
      <c r="BP58" s="271"/>
      <c r="BQ58" s="271"/>
      <c r="BR58" s="271"/>
      <c r="BS58" s="271"/>
      <c r="BT58" s="271"/>
      <c r="BU58" s="271"/>
      <c r="BV58" s="271"/>
      <c r="BW58" s="272"/>
      <c r="BX58" s="145" t="s">
        <v>111</v>
      </c>
      <c r="BY58" s="146"/>
      <c r="BZ58" s="146"/>
      <c r="CA58" s="146"/>
      <c r="CB58" s="146"/>
      <c r="CC58" s="146"/>
      <c r="CD58" s="146"/>
      <c r="CE58" s="147"/>
      <c r="CF58" s="266" t="s">
        <v>59</v>
      </c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7"/>
      <c r="CS58" s="225" t="s">
        <v>112</v>
      </c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26"/>
      <c r="DE58" s="227"/>
      <c r="DF58" s="106">
        <f>DF59+DF60+DF61+DF62</f>
        <v>29683853.830000002</v>
      </c>
      <c r="DG58" s="107"/>
      <c r="DH58" s="107"/>
      <c r="DI58" s="107"/>
      <c r="DJ58" s="107"/>
      <c r="DK58" s="107"/>
      <c r="DL58" s="107"/>
      <c r="DM58" s="107"/>
      <c r="DN58" s="107"/>
      <c r="DO58" s="107"/>
      <c r="DP58" s="107"/>
      <c r="DQ58" s="107"/>
      <c r="DR58" s="108"/>
      <c r="DS58" s="106">
        <f>DF58*1.04</f>
        <v>30871207.983200002</v>
      </c>
      <c r="DT58" s="107"/>
      <c r="DU58" s="107"/>
      <c r="DV58" s="107"/>
      <c r="DW58" s="107"/>
      <c r="DX58" s="107"/>
      <c r="DY58" s="107"/>
      <c r="DZ58" s="107"/>
      <c r="EA58" s="107"/>
      <c r="EB58" s="107"/>
      <c r="EC58" s="107"/>
      <c r="ED58" s="107"/>
      <c r="EE58" s="108"/>
      <c r="EF58" s="106">
        <f>EF59+EF62</f>
        <v>32106056.302528005</v>
      </c>
      <c r="EG58" s="107"/>
      <c r="EH58" s="107"/>
      <c r="EI58" s="107"/>
      <c r="EJ58" s="107"/>
      <c r="EK58" s="107"/>
      <c r="EL58" s="107"/>
      <c r="EM58" s="107"/>
      <c r="EN58" s="107"/>
      <c r="EO58" s="107"/>
      <c r="EP58" s="107"/>
      <c r="EQ58" s="107"/>
      <c r="ER58" s="108"/>
      <c r="ES58" s="404" t="s">
        <v>59</v>
      </c>
      <c r="ET58" s="203"/>
      <c r="EU58" s="203"/>
      <c r="EV58" s="203"/>
      <c r="EW58" s="203"/>
      <c r="EX58" s="203"/>
      <c r="EY58" s="203"/>
      <c r="EZ58" s="203"/>
      <c r="FA58" s="203"/>
      <c r="FB58" s="203"/>
      <c r="FC58" s="203"/>
      <c r="FD58" s="203"/>
      <c r="FE58" s="405"/>
    </row>
    <row r="59" spans="1:161" ht="22.5" customHeight="1" x14ac:dyDescent="0.2">
      <c r="A59" s="234" t="s">
        <v>113</v>
      </c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6"/>
      <c r="BX59" s="151" t="s">
        <v>114</v>
      </c>
      <c r="BY59" s="149"/>
      <c r="BZ59" s="149"/>
      <c r="CA59" s="149"/>
      <c r="CB59" s="149"/>
      <c r="CC59" s="149"/>
      <c r="CD59" s="149"/>
      <c r="CE59" s="150"/>
      <c r="CF59" s="148" t="s">
        <v>115</v>
      </c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50"/>
      <c r="CS59" s="217">
        <v>211</v>
      </c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9"/>
      <c r="DF59" s="106">
        <v>22790106.510000002</v>
      </c>
      <c r="DG59" s="107"/>
      <c r="DH59" s="107"/>
      <c r="DI59" s="107"/>
      <c r="DJ59" s="107"/>
      <c r="DK59" s="107"/>
      <c r="DL59" s="107"/>
      <c r="DM59" s="107"/>
      <c r="DN59" s="107"/>
      <c r="DO59" s="107"/>
      <c r="DP59" s="107"/>
      <c r="DQ59" s="107"/>
      <c r="DR59" s="108"/>
      <c r="DS59" s="106">
        <f>DF59*1.04</f>
        <v>23701710.770400003</v>
      </c>
      <c r="DT59" s="107"/>
      <c r="DU59" s="107"/>
      <c r="DV59" s="107"/>
      <c r="DW59" s="107"/>
      <c r="DX59" s="107"/>
      <c r="DY59" s="107"/>
      <c r="DZ59" s="107"/>
      <c r="EA59" s="107"/>
      <c r="EB59" s="107"/>
      <c r="EC59" s="107"/>
      <c r="ED59" s="107"/>
      <c r="EE59" s="108"/>
      <c r="EF59" s="106">
        <f>DS59*1.04</f>
        <v>24649779.201216005</v>
      </c>
      <c r="EG59" s="107"/>
      <c r="EH59" s="107"/>
      <c r="EI59" s="107"/>
      <c r="EJ59" s="107"/>
      <c r="EK59" s="107"/>
      <c r="EL59" s="107"/>
      <c r="EM59" s="107"/>
      <c r="EN59" s="107"/>
      <c r="EO59" s="107"/>
      <c r="EP59" s="107"/>
      <c r="EQ59" s="107"/>
      <c r="ER59" s="108"/>
      <c r="ES59" s="404" t="s">
        <v>59</v>
      </c>
      <c r="ET59" s="203"/>
      <c r="EU59" s="203"/>
      <c r="EV59" s="203"/>
      <c r="EW59" s="203"/>
      <c r="EX59" s="203"/>
      <c r="EY59" s="203"/>
      <c r="EZ59" s="203"/>
      <c r="FA59" s="203"/>
      <c r="FB59" s="203"/>
      <c r="FC59" s="203"/>
      <c r="FD59" s="203"/>
      <c r="FE59" s="405"/>
    </row>
    <row r="60" spans="1:161" ht="11.1" customHeight="1" x14ac:dyDescent="0.2">
      <c r="A60" s="257" t="s">
        <v>116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9"/>
      <c r="BX60" s="151" t="s">
        <v>117</v>
      </c>
      <c r="BY60" s="149"/>
      <c r="BZ60" s="149"/>
      <c r="CA60" s="149"/>
      <c r="CB60" s="149"/>
      <c r="CC60" s="149"/>
      <c r="CD60" s="149"/>
      <c r="CE60" s="150"/>
      <c r="CF60" s="148" t="s">
        <v>118</v>
      </c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50"/>
      <c r="CS60" s="217"/>
      <c r="CT60" s="218"/>
      <c r="CU60" s="218"/>
      <c r="CV60" s="218"/>
      <c r="CW60" s="218"/>
      <c r="CX60" s="218"/>
      <c r="CY60" s="218"/>
      <c r="CZ60" s="218"/>
      <c r="DA60" s="218"/>
      <c r="DB60" s="218"/>
      <c r="DC60" s="218"/>
      <c r="DD60" s="218"/>
      <c r="DE60" s="219"/>
      <c r="DF60" s="106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108"/>
      <c r="DS60" s="106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8"/>
      <c r="EF60" s="106"/>
      <c r="EG60" s="107"/>
      <c r="EH60" s="107"/>
      <c r="EI60" s="107"/>
      <c r="EJ60" s="107"/>
      <c r="EK60" s="107"/>
      <c r="EL60" s="107"/>
      <c r="EM60" s="107"/>
      <c r="EN60" s="107"/>
      <c r="EO60" s="107"/>
      <c r="EP60" s="107"/>
      <c r="EQ60" s="107"/>
      <c r="ER60" s="108"/>
      <c r="ES60" s="404" t="s">
        <v>59</v>
      </c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405"/>
    </row>
    <row r="61" spans="1:161" ht="22.5" customHeight="1" x14ac:dyDescent="0.2">
      <c r="A61" s="234" t="s">
        <v>119</v>
      </c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6"/>
      <c r="BX61" s="151" t="s">
        <v>120</v>
      </c>
      <c r="BY61" s="149"/>
      <c r="BZ61" s="149"/>
      <c r="CA61" s="149"/>
      <c r="CB61" s="149"/>
      <c r="CC61" s="149"/>
      <c r="CD61" s="149"/>
      <c r="CE61" s="150"/>
      <c r="CF61" s="148" t="s">
        <v>121</v>
      </c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50"/>
      <c r="CS61" s="217"/>
      <c r="CT61" s="218"/>
      <c r="CU61" s="218"/>
      <c r="CV61" s="218"/>
      <c r="CW61" s="218"/>
      <c r="CX61" s="218"/>
      <c r="CY61" s="218"/>
      <c r="CZ61" s="218"/>
      <c r="DA61" s="218"/>
      <c r="DB61" s="218"/>
      <c r="DC61" s="218"/>
      <c r="DD61" s="218"/>
      <c r="DE61" s="219"/>
      <c r="DF61" s="106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8"/>
      <c r="DS61" s="106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8"/>
      <c r="EF61" s="106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8"/>
      <c r="ES61" s="404" t="s">
        <v>59</v>
      </c>
      <c r="ET61" s="203"/>
      <c r="EU61" s="203"/>
      <c r="EV61" s="203"/>
      <c r="EW61" s="203"/>
      <c r="EX61" s="203"/>
      <c r="EY61" s="203"/>
      <c r="EZ61" s="203"/>
      <c r="FA61" s="203"/>
      <c r="FB61" s="203"/>
      <c r="FC61" s="203"/>
      <c r="FD61" s="203"/>
      <c r="FE61" s="405"/>
    </row>
    <row r="62" spans="1:161" ht="22.5" customHeight="1" x14ac:dyDescent="0.2">
      <c r="A62" s="234" t="s">
        <v>122</v>
      </c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6"/>
      <c r="BX62" s="151" t="s">
        <v>123</v>
      </c>
      <c r="BY62" s="149"/>
      <c r="BZ62" s="149"/>
      <c r="CA62" s="149"/>
      <c r="CB62" s="149"/>
      <c r="CC62" s="149"/>
      <c r="CD62" s="149"/>
      <c r="CE62" s="150"/>
      <c r="CF62" s="148" t="s">
        <v>124</v>
      </c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50"/>
      <c r="CS62" s="217">
        <v>213</v>
      </c>
      <c r="CT62" s="218"/>
      <c r="CU62" s="218"/>
      <c r="CV62" s="218"/>
      <c r="CW62" s="218"/>
      <c r="CX62" s="218"/>
      <c r="CY62" s="218"/>
      <c r="CZ62" s="218"/>
      <c r="DA62" s="218"/>
      <c r="DB62" s="218"/>
      <c r="DC62" s="218"/>
      <c r="DD62" s="218"/>
      <c r="DE62" s="219"/>
      <c r="DF62" s="106">
        <v>6893747.3200000003</v>
      </c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  <c r="DQ62" s="107"/>
      <c r="DR62" s="108"/>
      <c r="DS62" s="106">
        <f>DF62*1.04</f>
        <v>7169497.2128000008</v>
      </c>
      <c r="DT62" s="107"/>
      <c r="DU62" s="107"/>
      <c r="DV62" s="107"/>
      <c r="DW62" s="107"/>
      <c r="DX62" s="107"/>
      <c r="DY62" s="107"/>
      <c r="DZ62" s="107"/>
      <c r="EA62" s="107"/>
      <c r="EB62" s="107"/>
      <c r="EC62" s="107"/>
      <c r="ED62" s="107"/>
      <c r="EE62" s="108"/>
      <c r="EF62" s="106">
        <f>DS62*1.04</f>
        <v>7456277.1013120012</v>
      </c>
      <c r="EG62" s="107"/>
      <c r="EH62" s="107"/>
      <c r="EI62" s="107"/>
      <c r="EJ62" s="107"/>
      <c r="EK62" s="107"/>
      <c r="EL62" s="107"/>
      <c r="EM62" s="107"/>
      <c r="EN62" s="107"/>
      <c r="EO62" s="107"/>
      <c r="EP62" s="107"/>
      <c r="EQ62" s="107"/>
      <c r="ER62" s="108"/>
      <c r="ES62" s="404" t="s">
        <v>59</v>
      </c>
      <c r="ET62" s="203"/>
      <c r="EU62" s="203"/>
      <c r="EV62" s="203"/>
      <c r="EW62" s="203"/>
      <c r="EX62" s="203"/>
      <c r="EY62" s="203"/>
      <c r="EZ62" s="203"/>
      <c r="FA62" s="203"/>
      <c r="FB62" s="203"/>
      <c r="FC62" s="203"/>
      <c r="FD62" s="203"/>
      <c r="FE62" s="405"/>
    </row>
    <row r="63" spans="1:161" ht="22.5" customHeight="1" x14ac:dyDescent="0.2">
      <c r="A63" s="267" t="s">
        <v>125</v>
      </c>
      <c r="B63" s="268"/>
      <c r="C63" s="268"/>
      <c r="D63" s="268"/>
      <c r="E63" s="268"/>
      <c r="F63" s="268"/>
      <c r="G63" s="268"/>
      <c r="H63" s="268"/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  <c r="AM63" s="268"/>
      <c r="AN63" s="268"/>
      <c r="AO63" s="268"/>
      <c r="AP63" s="268"/>
      <c r="AQ63" s="268"/>
      <c r="AR63" s="268"/>
      <c r="AS63" s="268"/>
      <c r="AT63" s="268"/>
      <c r="AU63" s="268"/>
      <c r="AV63" s="268"/>
      <c r="AW63" s="268"/>
      <c r="AX63" s="268"/>
      <c r="AY63" s="268"/>
      <c r="AZ63" s="268"/>
      <c r="BA63" s="268"/>
      <c r="BB63" s="268"/>
      <c r="BC63" s="268"/>
      <c r="BD63" s="268"/>
      <c r="BE63" s="268"/>
      <c r="BF63" s="268"/>
      <c r="BG63" s="268"/>
      <c r="BH63" s="268"/>
      <c r="BI63" s="268"/>
      <c r="BJ63" s="268"/>
      <c r="BK63" s="268"/>
      <c r="BL63" s="268"/>
      <c r="BM63" s="268"/>
      <c r="BN63" s="268"/>
      <c r="BO63" s="268"/>
      <c r="BP63" s="268"/>
      <c r="BQ63" s="268"/>
      <c r="BR63" s="268"/>
      <c r="BS63" s="268"/>
      <c r="BT63" s="268"/>
      <c r="BU63" s="268"/>
      <c r="BV63" s="268"/>
      <c r="BW63" s="269"/>
      <c r="BX63" s="151" t="s">
        <v>126</v>
      </c>
      <c r="BY63" s="149"/>
      <c r="BZ63" s="149"/>
      <c r="CA63" s="149"/>
      <c r="CB63" s="149"/>
      <c r="CC63" s="149"/>
      <c r="CD63" s="149"/>
      <c r="CE63" s="150"/>
      <c r="CF63" s="148" t="s">
        <v>124</v>
      </c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50"/>
      <c r="CS63" s="217">
        <v>213</v>
      </c>
      <c r="CT63" s="218"/>
      <c r="CU63" s="218"/>
      <c r="CV63" s="218"/>
      <c r="CW63" s="218"/>
      <c r="CX63" s="218"/>
      <c r="CY63" s="218"/>
      <c r="CZ63" s="218"/>
      <c r="DA63" s="218"/>
      <c r="DB63" s="218"/>
      <c r="DC63" s="218"/>
      <c r="DD63" s="218"/>
      <c r="DE63" s="219"/>
      <c r="DF63" s="194">
        <v>6893747.3200000003</v>
      </c>
      <c r="DG63" s="195"/>
      <c r="DH63" s="195"/>
      <c r="DI63" s="195"/>
      <c r="DJ63" s="195"/>
      <c r="DK63" s="195"/>
      <c r="DL63" s="195"/>
      <c r="DM63" s="195"/>
      <c r="DN63" s="195"/>
      <c r="DO63" s="195"/>
      <c r="DP63" s="195"/>
      <c r="DQ63" s="195"/>
      <c r="DR63" s="196"/>
      <c r="DS63" s="194">
        <f>DF63*1.04</f>
        <v>7169497.2128000008</v>
      </c>
      <c r="DT63" s="195"/>
      <c r="DU63" s="195"/>
      <c r="DV63" s="195"/>
      <c r="DW63" s="195"/>
      <c r="DX63" s="195"/>
      <c r="DY63" s="195"/>
      <c r="DZ63" s="195"/>
      <c r="EA63" s="195"/>
      <c r="EB63" s="195"/>
      <c r="EC63" s="195"/>
      <c r="ED63" s="195"/>
      <c r="EE63" s="196"/>
      <c r="EF63" s="194">
        <f>DS63*1.04</f>
        <v>7456277.1013120012</v>
      </c>
      <c r="EG63" s="195"/>
      <c r="EH63" s="195"/>
      <c r="EI63" s="195"/>
      <c r="EJ63" s="195"/>
      <c r="EK63" s="195"/>
      <c r="EL63" s="195"/>
      <c r="EM63" s="195"/>
      <c r="EN63" s="195"/>
      <c r="EO63" s="195"/>
      <c r="EP63" s="195"/>
      <c r="EQ63" s="195"/>
      <c r="ER63" s="196"/>
      <c r="ES63" s="404" t="s">
        <v>59</v>
      </c>
      <c r="ET63" s="203"/>
      <c r="EU63" s="203"/>
      <c r="EV63" s="203"/>
      <c r="EW63" s="203"/>
      <c r="EX63" s="203"/>
      <c r="EY63" s="203"/>
      <c r="EZ63" s="203"/>
      <c r="FA63" s="203"/>
      <c r="FB63" s="203"/>
      <c r="FC63" s="203"/>
      <c r="FD63" s="203"/>
      <c r="FE63" s="405"/>
    </row>
    <row r="64" spans="1:161" ht="11.1" customHeight="1" x14ac:dyDescent="0.2">
      <c r="A64" s="295" t="s">
        <v>127</v>
      </c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  <c r="BG64" s="296"/>
      <c r="BH64" s="296"/>
      <c r="BI64" s="296"/>
      <c r="BJ64" s="296"/>
      <c r="BK64" s="296"/>
      <c r="BL64" s="296"/>
      <c r="BM64" s="296"/>
      <c r="BN64" s="296"/>
      <c r="BO64" s="296"/>
      <c r="BP64" s="296"/>
      <c r="BQ64" s="296"/>
      <c r="BR64" s="296"/>
      <c r="BS64" s="296"/>
      <c r="BT64" s="296"/>
      <c r="BU64" s="296"/>
      <c r="BV64" s="296"/>
      <c r="BW64" s="297"/>
      <c r="BX64" s="300" t="s">
        <v>128</v>
      </c>
      <c r="BY64" s="95"/>
      <c r="BZ64" s="95"/>
      <c r="CA64" s="95"/>
      <c r="CB64" s="95"/>
      <c r="CC64" s="95"/>
      <c r="CD64" s="95"/>
      <c r="CE64" s="283"/>
      <c r="CF64" s="282" t="s">
        <v>124</v>
      </c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283"/>
      <c r="CS64" s="228"/>
      <c r="CT64" s="229"/>
      <c r="CU64" s="229"/>
      <c r="CV64" s="229"/>
      <c r="CW64" s="229"/>
      <c r="CX64" s="229"/>
      <c r="CY64" s="229"/>
      <c r="CZ64" s="229"/>
      <c r="DA64" s="229"/>
      <c r="DB64" s="229"/>
      <c r="DC64" s="229"/>
      <c r="DD64" s="229"/>
      <c r="DE64" s="230"/>
      <c r="DF64" s="191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3"/>
      <c r="DS64" s="191"/>
      <c r="DT64" s="192"/>
      <c r="DU64" s="192"/>
      <c r="DV64" s="192"/>
      <c r="DW64" s="192"/>
      <c r="DX64" s="192"/>
      <c r="DY64" s="192"/>
      <c r="DZ64" s="192"/>
      <c r="EA64" s="192"/>
      <c r="EB64" s="192"/>
      <c r="EC64" s="192"/>
      <c r="ED64" s="192"/>
      <c r="EE64" s="193"/>
      <c r="EF64" s="191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3"/>
      <c r="ES64" s="409" t="s">
        <v>59</v>
      </c>
      <c r="ET64" s="410"/>
      <c r="EU64" s="410"/>
      <c r="EV64" s="410"/>
      <c r="EW64" s="410"/>
      <c r="EX64" s="410"/>
      <c r="EY64" s="410"/>
      <c r="EZ64" s="410"/>
      <c r="FA64" s="410"/>
      <c r="FB64" s="410"/>
      <c r="FC64" s="410"/>
      <c r="FD64" s="410"/>
      <c r="FE64" s="411"/>
    </row>
    <row r="65" spans="1:161" ht="11.1" customHeight="1" x14ac:dyDescent="0.2">
      <c r="A65" s="298" t="s">
        <v>129</v>
      </c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99"/>
      <c r="BX65" s="151" t="s">
        <v>130</v>
      </c>
      <c r="BY65" s="149"/>
      <c r="BZ65" s="149"/>
      <c r="CA65" s="149"/>
      <c r="CB65" s="149"/>
      <c r="CC65" s="149"/>
      <c r="CD65" s="149"/>
      <c r="CE65" s="150"/>
      <c r="CF65" s="148" t="s">
        <v>131</v>
      </c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50"/>
      <c r="CS65" s="217"/>
      <c r="CT65" s="218"/>
      <c r="CU65" s="218"/>
      <c r="CV65" s="218"/>
      <c r="CW65" s="218"/>
      <c r="CX65" s="218"/>
      <c r="CY65" s="218"/>
      <c r="CZ65" s="218"/>
      <c r="DA65" s="218"/>
      <c r="DB65" s="218"/>
      <c r="DC65" s="218"/>
      <c r="DD65" s="218"/>
      <c r="DE65" s="219"/>
      <c r="DF65" s="106"/>
      <c r="DG65" s="107"/>
      <c r="DH65" s="107"/>
      <c r="DI65" s="107"/>
      <c r="DJ65" s="107"/>
      <c r="DK65" s="107"/>
      <c r="DL65" s="107"/>
      <c r="DM65" s="107"/>
      <c r="DN65" s="107"/>
      <c r="DO65" s="107"/>
      <c r="DP65" s="107"/>
      <c r="DQ65" s="107"/>
      <c r="DR65" s="108"/>
      <c r="DS65" s="106"/>
      <c r="DT65" s="107"/>
      <c r="DU65" s="107"/>
      <c r="DV65" s="107"/>
      <c r="DW65" s="107"/>
      <c r="DX65" s="107"/>
      <c r="DY65" s="107"/>
      <c r="DZ65" s="107"/>
      <c r="EA65" s="107"/>
      <c r="EB65" s="107"/>
      <c r="EC65" s="107"/>
      <c r="ED65" s="107"/>
      <c r="EE65" s="108"/>
      <c r="EF65" s="106"/>
      <c r="EG65" s="107"/>
      <c r="EH65" s="107"/>
      <c r="EI65" s="107"/>
      <c r="EJ65" s="107"/>
      <c r="EK65" s="107"/>
      <c r="EL65" s="107"/>
      <c r="EM65" s="107"/>
      <c r="EN65" s="107"/>
      <c r="EO65" s="107"/>
      <c r="EP65" s="107"/>
      <c r="EQ65" s="107"/>
      <c r="ER65" s="108"/>
      <c r="ES65" s="404" t="s">
        <v>59</v>
      </c>
      <c r="ET65" s="203"/>
      <c r="EU65" s="203"/>
      <c r="EV65" s="203"/>
      <c r="EW65" s="203"/>
      <c r="EX65" s="203"/>
      <c r="EY65" s="203"/>
      <c r="EZ65" s="203"/>
      <c r="FA65" s="203"/>
      <c r="FB65" s="203"/>
      <c r="FC65" s="203"/>
      <c r="FD65" s="203"/>
      <c r="FE65" s="405"/>
    </row>
    <row r="66" spans="1:161" ht="24" customHeight="1" x14ac:dyDescent="0.2">
      <c r="A66" s="273" t="s">
        <v>132</v>
      </c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74"/>
      <c r="BX66" s="151" t="s">
        <v>133</v>
      </c>
      <c r="BY66" s="149"/>
      <c r="BZ66" s="149"/>
      <c r="CA66" s="149"/>
      <c r="CB66" s="149"/>
      <c r="CC66" s="149"/>
      <c r="CD66" s="149"/>
      <c r="CE66" s="150"/>
      <c r="CF66" s="148" t="s">
        <v>134</v>
      </c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50"/>
      <c r="CS66" s="217"/>
      <c r="CT66" s="218"/>
      <c r="CU66" s="218"/>
      <c r="CV66" s="218"/>
      <c r="CW66" s="218"/>
      <c r="CX66" s="218"/>
      <c r="CY66" s="218"/>
      <c r="CZ66" s="218"/>
      <c r="DA66" s="218"/>
      <c r="DB66" s="218"/>
      <c r="DC66" s="218"/>
      <c r="DD66" s="218"/>
      <c r="DE66" s="219"/>
      <c r="DF66" s="106"/>
      <c r="DG66" s="107"/>
      <c r="DH66" s="107"/>
      <c r="DI66" s="107"/>
      <c r="DJ66" s="107"/>
      <c r="DK66" s="107"/>
      <c r="DL66" s="107"/>
      <c r="DM66" s="107"/>
      <c r="DN66" s="107"/>
      <c r="DO66" s="107"/>
      <c r="DP66" s="107"/>
      <c r="DQ66" s="107"/>
      <c r="DR66" s="108"/>
      <c r="DS66" s="106"/>
      <c r="DT66" s="107"/>
      <c r="DU66" s="107"/>
      <c r="DV66" s="107"/>
      <c r="DW66" s="107"/>
      <c r="DX66" s="107"/>
      <c r="DY66" s="107"/>
      <c r="DZ66" s="107"/>
      <c r="EA66" s="107"/>
      <c r="EB66" s="107"/>
      <c r="EC66" s="107"/>
      <c r="ED66" s="107"/>
      <c r="EE66" s="108"/>
      <c r="EF66" s="106"/>
      <c r="EG66" s="107"/>
      <c r="EH66" s="107"/>
      <c r="EI66" s="107"/>
      <c r="EJ66" s="107"/>
      <c r="EK66" s="107"/>
      <c r="EL66" s="107"/>
      <c r="EM66" s="107"/>
      <c r="EN66" s="107"/>
      <c r="EO66" s="107"/>
      <c r="EP66" s="107"/>
      <c r="EQ66" s="107"/>
      <c r="ER66" s="108"/>
      <c r="ES66" s="404" t="s">
        <v>59</v>
      </c>
      <c r="ET66" s="203"/>
      <c r="EU66" s="203"/>
      <c r="EV66" s="203"/>
      <c r="EW66" s="203"/>
      <c r="EX66" s="203"/>
      <c r="EY66" s="203"/>
      <c r="EZ66" s="203"/>
      <c r="FA66" s="203"/>
      <c r="FB66" s="203"/>
      <c r="FC66" s="203"/>
      <c r="FD66" s="203"/>
      <c r="FE66" s="405"/>
    </row>
    <row r="67" spans="1:161" ht="11.1" customHeight="1" x14ac:dyDescent="0.2">
      <c r="A67" s="273" t="s">
        <v>135</v>
      </c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74"/>
      <c r="BX67" s="151" t="s">
        <v>136</v>
      </c>
      <c r="BY67" s="149"/>
      <c r="BZ67" s="149"/>
      <c r="CA67" s="149"/>
      <c r="CB67" s="149"/>
      <c r="CC67" s="149"/>
      <c r="CD67" s="149"/>
      <c r="CE67" s="150"/>
      <c r="CF67" s="148" t="s">
        <v>137</v>
      </c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50"/>
      <c r="CS67" s="217"/>
      <c r="CT67" s="218"/>
      <c r="CU67" s="218"/>
      <c r="CV67" s="218"/>
      <c r="CW67" s="218"/>
      <c r="CX67" s="218"/>
      <c r="CY67" s="218"/>
      <c r="CZ67" s="218"/>
      <c r="DA67" s="218"/>
      <c r="DB67" s="218"/>
      <c r="DC67" s="218"/>
      <c r="DD67" s="218"/>
      <c r="DE67" s="219"/>
      <c r="DF67" s="106"/>
      <c r="DG67" s="107"/>
      <c r="DH67" s="107"/>
      <c r="DI67" s="107"/>
      <c r="DJ67" s="107"/>
      <c r="DK67" s="107"/>
      <c r="DL67" s="107"/>
      <c r="DM67" s="107"/>
      <c r="DN67" s="107"/>
      <c r="DO67" s="107"/>
      <c r="DP67" s="107"/>
      <c r="DQ67" s="107"/>
      <c r="DR67" s="108"/>
      <c r="DS67" s="106"/>
      <c r="DT67" s="107"/>
      <c r="DU67" s="107"/>
      <c r="DV67" s="107"/>
      <c r="DW67" s="107"/>
      <c r="DX67" s="107"/>
      <c r="DY67" s="107"/>
      <c r="DZ67" s="107"/>
      <c r="EA67" s="107"/>
      <c r="EB67" s="107"/>
      <c r="EC67" s="107"/>
      <c r="ED67" s="107"/>
      <c r="EE67" s="108"/>
      <c r="EF67" s="106"/>
      <c r="EG67" s="107"/>
      <c r="EH67" s="107"/>
      <c r="EI67" s="107"/>
      <c r="EJ67" s="107"/>
      <c r="EK67" s="107"/>
      <c r="EL67" s="107"/>
      <c r="EM67" s="107"/>
      <c r="EN67" s="107"/>
      <c r="EO67" s="107"/>
      <c r="EP67" s="107"/>
      <c r="EQ67" s="107"/>
      <c r="ER67" s="108"/>
      <c r="ES67" s="404" t="s">
        <v>59</v>
      </c>
      <c r="ET67" s="203"/>
      <c r="EU67" s="203"/>
      <c r="EV67" s="203"/>
      <c r="EW67" s="203"/>
      <c r="EX67" s="203"/>
      <c r="EY67" s="203"/>
      <c r="EZ67" s="203"/>
      <c r="FA67" s="203"/>
      <c r="FB67" s="203"/>
      <c r="FC67" s="203"/>
      <c r="FD67" s="203"/>
      <c r="FE67" s="405"/>
    </row>
    <row r="68" spans="1:161" ht="21" customHeight="1" x14ac:dyDescent="0.2">
      <c r="A68" s="273" t="s">
        <v>138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74"/>
      <c r="BX68" s="151" t="s">
        <v>139</v>
      </c>
      <c r="BY68" s="149"/>
      <c r="BZ68" s="149"/>
      <c r="CA68" s="149"/>
      <c r="CB68" s="149"/>
      <c r="CC68" s="149"/>
      <c r="CD68" s="149"/>
      <c r="CE68" s="150"/>
      <c r="CF68" s="148" t="s">
        <v>140</v>
      </c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50"/>
      <c r="CS68" s="217"/>
      <c r="CT68" s="218"/>
      <c r="CU68" s="218"/>
      <c r="CV68" s="218"/>
      <c r="CW68" s="218"/>
      <c r="CX68" s="218"/>
      <c r="CY68" s="218"/>
      <c r="CZ68" s="218"/>
      <c r="DA68" s="218"/>
      <c r="DB68" s="218"/>
      <c r="DC68" s="218"/>
      <c r="DD68" s="218"/>
      <c r="DE68" s="219"/>
      <c r="DF68" s="106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8"/>
      <c r="DS68" s="106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8"/>
      <c r="EF68" s="106"/>
      <c r="EG68" s="107"/>
      <c r="EH68" s="107"/>
      <c r="EI68" s="107"/>
      <c r="EJ68" s="107"/>
      <c r="EK68" s="107"/>
      <c r="EL68" s="107"/>
      <c r="EM68" s="107"/>
      <c r="EN68" s="107"/>
      <c r="EO68" s="107"/>
      <c r="EP68" s="107"/>
      <c r="EQ68" s="107"/>
      <c r="ER68" s="108"/>
      <c r="ES68" s="404" t="s">
        <v>59</v>
      </c>
      <c r="ET68" s="203"/>
      <c r="EU68" s="203"/>
      <c r="EV68" s="203"/>
      <c r="EW68" s="203"/>
      <c r="EX68" s="203"/>
      <c r="EY68" s="203"/>
      <c r="EZ68" s="203"/>
      <c r="FA68" s="203"/>
      <c r="FB68" s="203"/>
      <c r="FC68" s="203"/>
      <c r="FD68" s="203"/>
      <c r="FE68" s="405"/>
    </row>
    <row r="69" spans="1:161" ht="21.75" customHeight="1" x14ac:dyDescent="0.2">
      <c r="A69" s="275" t="s">
        <v>141</v>
      </c>
      <c r="B69" s="268"/>
      <c r="C69" s="268"/>
      <c r="D69" s="268"/>
      <c r="E69" s="268"/>
      <c r="F69" s="268"/>
      <c r="G69" s="268"/>
      <c r="H69" s="268"/>
      <c r="I69" s="268"/>
      <c r="J69" s="268"/>
      <c r="K69" s="268"/>
      <c r="L69" s="268"/>
      <c r="M69" s="268"/>
      <c r="N69" s="268"/>
      <c r="O69" s="268"/>
      <c r="P69" s="268"/>
      <c r="Q69" s="268"/>
      <c r="R69" s="268"/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268"/>
      <c r="AM69" s="268"/>
      <c r="AN69" s="268"/>
      <c r="AO69" s="268"/>
      <c r="AP69" s="268"/>
      <c r="AQ69" s="268"/>
      <c r="AR69" s="268"/>
      <c r="AS69" s="268"/>
      <c r="AT69" s="268"/>
      <c r="AU69" s="268"/>
      <c r="AV69" s="268"/>
      <c r="AW69" s="268"/>
      <c r="AX69" s="268"/>
      <c r="AY69" s="268"/>
      <c r="AZ69" s="268"/>
      <c r="BA69" s="268"/>
      <c r="BB69" s="268"/>
      <c r="BC69" s="268"/>
      <c r="BD69" s="268"/>
      <c r="BE69" s="268"/>
      <c r="BF69" s="268"/>
      <c r="BG69" s="268"/>
      <c r="BH69" s="268"/>
      <c r="BI69" s="268"/>
      <c r="BJ69" s="268"/>
      <c r="BK69" s="268"/>
      <c r="BL69" s="268"/>
      <c r="BM69" s="268"/>
      <c r="BN69" s="268"/>
      <c r="BO69" s="268"/>
      <c r="BP69" s="268"/>
      <c r="BQ69" s="268"/>
      <c r="BR69" s="268"/>
      <c r="BS69" s="268"/>
      <c r="BT69" s="268"/>
      <c r="BU69" s="268"/>
      <c r="BV69" s="268"/>
      <c r="BW69" s="276"/>
      <c r="BX69" s="151" t="s">
        <v>142</v>
      </c>
      <c r="BY69" s="149"/>
      <c r="BZ69" s="149"/>
      <c r="CA69" s="149"/>
      <c r="CB69" s="149"/>
      <c r="CC69" s="149"/>
      <c r="CD69" s="149"/>
      <c r="CE69" s="150"/>
      <c r="CF69" s="148" t="s">
        <v>140</v>
      </c>
      <c r="CG69" s="149"/>
      <c r="CH69" s="149"/>
      <c r="CI69" s="149"/>
      <c r="CJ69" s="149"/>
      <c r="CK69" s="149"/>
      <c r="CL69" s="149"/>
      <c r="CM69" s="149"/>
      <c r="CN69" s="149"/>
      <c r="CO69" s="149"/>
      <c r="CP69" s="149"/>
      <c r="CQ69" s="149"/>
      <c r="CR69" s="150"/>
      <c r="CS69" s="217"/>
      <c r="CT69" s="218"/>
      <c r="CU69" s="218"/>
      <c r="CV69" s="218"/>
      <c r="CW69" s="218"/>
      <c r="CX69" s="218"/>
      <c r="CY69" s="218"/>
      <c r="CZ69" s="218"/>
      <c r="DA69" s="218"/>
      <c r="DB69" s="218"/>
      <c r="DC69" s="218"/>
      <c r="DD69" s="218"/>
      <c r="DE69" s="219"/>
      <c r="DF69" s="106"/>
      <c r="DG69" s="107"/>
      <c r="DH69" s="107"/>
      <c r="DI69" s="107"/>
      <c r="DJ69" s="107"/>
      <c r="DK69" s="107"/>
      <c r="DL69" s="107"/>
      <c r="DM69" s="107"/>
      <c r="DN69" s="107"/>
      <c r="DO69" s="107"/>
      <c r="DP69" s="107"/>
      <c r="DQ69" s="107"/>
      <c r="DR69" s="108"/>
      <c r="DS69" s="106"/>
      <c r="DT69" s="107"/>
      <c r="DU69" s="107"/>
      <c r="DV69" s="107"/>
      <c r="DW69" s="107"/>
      <c r="DX69" s="107"/>
      <c r="DY69" s="107"/>
      <c r="DZ69" s="107"/>
      <c r="EA69" s="107"/>
      <c r="EB69" s="107"/>
      <c r="EC69" s="107"/>
      <c r="ED69" s="107"/>
      <c r="EE69" s="108"/>
      <c r="EF69" s="106"/>
      <c r="EG69" s="107"/>
      <c r="EH69" s="107"/>
      <c r="EI69" s="107"/>
      <c r="EJ69" s="107"/>
      <c r="EK69" s="107"/>
      <c r="EL69" s="107"/>
      <c r="EM69" s="107"/>
      <c r="EN69" s="107"/>
      <c r="EO69" s="107"/>
      <c r="EP69" s="107"/>
      <c r="EQ69" s="107"/>
      <c r="ER69" s="108"/>
      <c r="ES69" s="404" t="s">
        <v>59</v>
      </c>
      <c r="ET69" s="203"/>
      <c r="EU69" s="203"/>
      <c r="EV69" s="203"/>
      <c r="EW69" s="203"/>
      <c r="EX69" s="203"/>
      <c r="EY69" s="203"/>
      <c r="EZ69" s="203"/>
      <c r="FA69" s="203"/>
      <c r="FB69" s="203"/>
      <c r="FC69" s="203"/>
      <c r="FD69" s="203"/>
      <c r="FE69" s="405"/>
    </row>
    <row r="70" spans="1:161" ht="11.1" customHeight="1" x14ac:dyDescent="0.2">
      <c r="A70" s="277" t="s">
        <v>143</v>
      </c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47"/>
      <c r="AP70" s="247"/>
      <c r="AQ70" s="247"/>
      <c r="AR70" s="247"/>
      <c r="AS70" s="247"/>
      <c r="AT70" s="247"/>
      <c r="AU70" s="247"/>
      <c r="AV70" s="247"/>
      <c r="AW70" s="247"/>
      <c r="AX70" s="247"/>
      <c r="AY70" s="247"/>
      <c r="AZ70" s="247"/>
      <c r="BA70" s="247"/>
      <c r="BB70" s="247"/>
      <c r="BC70" s="247"/>
      <c r="BD70" s="247"/>
      <c r="BE70" s="247"/>
      <c r="BF70" s="247"/>
      <c r="BG70" s="247"/>
      <c r="BH70" s="247"/>
      <c r="BI70" s="247"/>
      <c r="BJ70" s="247"/>
      <c r="BK70" s="247"/>
      <c r="BL70" s="247"/>
      <c r="BM70" s="247"/>
      <c r="BN70" s="247"/>
      <c r="BO70" s="247"/>
      <c r="BP70" s="247"/>
      <c r="BQ70" s="247"/>
      <c r="BR70" s="247"/>
      <c r="BS70" s="247"/>
      <c r="BT70" s="247"/>
      <c r="BU70" s="247"/>
      <c r="BV70" s="247"/>
      <c r="BW70" s="278"/>
      <c r="BX70" s="145" t="s">
        <v>144</v>
      </c>
      <c r="BY70" s="146"/>
      <c r="BZ70" s="146"/>
      <c r="CA70" s="146"/>
      <c r="CB70" s="146"/>
      <c r="CC70" s="146"/>
      <c r="CD70" s="146"/>
      <c r="CE70" s="147"/>
      <c r="CF70" s="266" t="s">
        <v>145</v>
      </c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7"/>
      <c r="CS70" s="217"/>
      <c r="CT70" s="218"/>
      <c r="CU70" s="218"/>
      <c r="CV70" s="218"/>
      <c r="CW70" s="218"/>
      <c r="CX70" s="218"/>
      <c r="CY70" s="218"/>
      <c r="CZ70" s="218"/>
      <c r="DA70" s="218"/>
      <c r="DB70" s="218"/>
      <c r="DC70" s="218"/>
      <c r="DD70" s="218"/>
      <c r="DE70" s="219"/>
      <c r="DF70" s="106"/>
      <c r="DG70" s="107"/>
      <c r="DH70" s="107"/>
      <c r="DI70" s="107"/>
      <c r="DJ70" s="107"/>
      <c r="DK70" s="107"/>
      <c r="DL70" s="107"/>
      <c r="DM70" s="107"/>
      <c r="DN70" s="107"/>
      <c r="DO70" s="107"/>
      <c r="DP70" s="107"/>
      <c r="DQ70" s="107"/>
      <c r="DR70" s="108"/>
      <c r="DS70" s="106"/>
      <c r="DT70" s="107"/>
      <c r="DU70" s="107"/>
      <c r="DV70" s="107"/>
      <c r="DW70" s="107"/>
      <c r="DX70" s="107"/>
      <c r="DY70" s="107"/>
      <c r="DZ70" s="107"/>
      <c r="EA70" s="107"/>
      <c r="EB70" s="107"/>
      <c r="EC70" s="107"/>
      <c r="ED70" s="107"/>
      <c r="EE70" s="108"/>
      <c r="EF70" s="106"/>
      <c r="EG70" s="107"/>
      <c r="EH70" s="107"/>
      <c r="EI70" s="107"/>
      <c r="EJ70" s="107"/>
      <c r="EK70" s="107"/>
      <c r="EL70" s="107"/>
      <c r="EM70" s="107"/>
      <c r="EN70" s="107"/>
      <c r="EO70" s="107"/>
      <c r="EP70" s="107"/>
      <c r="EQ70" s="107"/>
      <c r="ER70" s="108"/>
      <c r="ES70" s="404" t="s">
        <v>59</v>
      </c>
      <c r="ET70" s="203"/>
      <c r="EU70" s="203"/>
      <c r="EV70" s="203"/>
      <c r="EW70" s="203"/>
      <c r="EX70" s="203"/>
      <c r="EY70" s="203"/>
      <c r="EZ70" s="203"/>
      <c r="FA70" s="203"/>
      <c r="FB70" s="203"/>
      <c r="FC70" s="203"/>
      <c r="FD70" s="203"/>
      <c r="FE70" s="405"/>
    </row>
    <row r="71" spans="1:161" ht="21.75" customHeight="1" x14ac:dyDescent="0.2">
      <c r="A71" s="273" t="s">
        <v>146</v>
      </c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74"/>
      <c r="BX71" s="151" t="s">
        <v>147</v>
      </c>
      <c r="BY71" s="149"/>
      <c r="BZ71" s="149"/>
      <c r="CA71" s="149"/>
      <c r="CB71" s="149"/>
      <c r="CC71" s="149"/>
      <c r="CD71" s="149"/>
      <c r="CE71" s="150"/>
      <c r="CF71" s="148" t="s">
        <v>148</v>
      </c>
      <c r="CG71" s="149"/>
      <c r="CH71" s="149"/>
      <c r="CI71" s="149"/>
      <c r="CJ71" s="149"/>
      <c r="CK71" s="149"/>
      <c r="CL71" s="149"/>
      <c r="CM71" s="149"/>
      <c r="CN71" s="149"/>
      <c r="CO71" s="149"/>
      <c r="CP71" s="149"/>
      <c r="CQ71" s="149"/>
      <c r="CR71" s="150"/>
      <c r="CS71" s="217"/>
      <c r="CT71" s="218"/>
      <c r="CU71" s="218"/>
      <c r="CV71" s="218"/>
      <c r="CW71" s="218"/>
      <c r="CX71" s="218"/>
      <c r="CY71" s="218"/>
      <c r="CZ71" s="218"/>
      <c r="DA71" s="218"/>
      <c r="DB71" s="218"/>
      <c r="DC71" s="218"/>
      <c r="DD71" s="218"/>
      <c r="DE71" s="219"/>
      <c r="DF71" s="106"/>
      <c r="DG71" s="107"/>
      <c r="DH71" s="107"/>
      <c r="DI71" s="107"/>
      <c r="DJ71" s="107"/>
      <c r="DK71" s="107"/>
      <c r="DL71" s="107"/>
      <c r="DM71" s="107"/>
      <c r="DN71" s="107"/>
      <c r="DO71" s="107"/>
      <c r="DP71" s="107"/>
      <c r="DQ71" s="107"/>
      <c r="DR71" s="108"/>
      <c r="DS71" s="106"/>
      <c r="DT71" s="107"/>
      <c r="DU71" s="107"/>
      <c r="DV71" s="107"/>
      <c r="DW71" s="107"/>
      <c r="DX71" s="107"/>
      <c r="DY71" s="107"/>
      <c r="DZ71" s="107"/>
      <c r="EA71" s="107"/>
      <c r="EB71" s="107"/>
      <c r="EC71" s="107"/>
      <c r="ED71" s="107"/>
      <c r="EE71" s="108"/>
      <c r="EF71" s="106"/>
      <c r="EG71" s="107"/>
      <c r="EH71" s="107"/>
      <c r="EI71" s="107"/>
      <c r="EJ71" s="107"/>
      <c r="EK71" s="107"/>
      <c r="EL71" s="107"/>
      <c r="EM71" s="107"/>
      <c r="EN71" s="107"/>
      <c r="EO71" s="107"/>
      <c r="EP71" s="107"/>
      <c r="EQ71" s="107"/>
      <c r="ER71" s="108"/>
      <c r="ES71" s="404" t="s">
        <v>59</v>
      </c>
      <c r="ET71" s="203"/>
      <c r="EU71" s="203"/>
      <c r="EV71" s="203"/>
      <c r="EW71" s="203"/>
      <c r="EX71" s="203"/>
      <c r="EY71" s="203"/>
      <c r="EZ71" s="203"/>
      <c r="FA71" s="203"/>
      <c r="FB71" s="203"/>
      <c r="FC71" s="203"/>
      <c r="FD71" s="203"/>
      <c r="FE71" s="405"/>
    </row>
    <row r="72" spans="1:161" ht="33.75" customHeight="1" x14ac:dyDescent="0.2">
      <c r="A72" s="275" t="s">
        <v>149</v>
      </c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/>
      <c r="R72" s="268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  <c r="AM72" s="268"/>
      <c r="AN72" s="268"/>
      <c r="AO72" s="268"/>
      <c r="AP72" s="268"/>
      <c r="AQ72" s="268"/>
      <c r="AR72" s="268"/>
      <c r="AS72" s="268"/>
      <c r="AT72" s="268"/>
      <c r="AU72" s="268"/>
      <c r="AV72" s="268"/>
      <c r="AW72" s="268"/>
      <c r="AX72" s="268"/>
      <c r="AY72" s="268"/>
      <c r="AZ72" s="268"/>
      <c r="BA72" s="268"/>
      <c r="BB72" s="268"/>
      <c r="BC72" s="268"/>
      <c r="BD72" s="268"/>
      <c r="BE72" s="268"/>
      <c r="BF72" s="268"/>
      <c r="BG72" s="268"/>
      <c r="BH72" s="268"/>
      <c r="BI72" s="268"/>
      <c r="BJ72" s="268"/>
      <c r="BK72" s="268"/>
      <c r="BL72" s="268"/>
      <c r="BM72" s="268"/>
      <c r="BN72" s="268"/>
      <c r="BO72" s="268"/>
      <c r="BP72" s="268"/>
      <c r="BQ72" s="268"/>
      <c r="BR72" s="268"/>
      <c r="BS72" s="268"/>
      <c r="BT72" s="268"/>
      <c r="BU72" s="268"/>
      <c r="BV72" s="268"/>
      <c r="BW72" s="276"/>
      <c r="BX72" s="151" t="s">
        <v>150</v>
      </c>
      <c r="BY72" s="149"/>
      <c r="BZ72" s="149"/>
      <c r="CA72" s="149"/>
      <c r="CB72" s="149"/>
      <c r="CC72" s="149"/>
      <c r="CD72" s="149"/>
      <c r="CE72" s="150"/>
      <c r="CF72" s="148" t="s">
        <v>151</v>
      </c>
      <c r="CG72" s="149"/>
      <c r="CH72" s="149"/>
      <c r="CI72" s="149"/>
      <c r="CJ72" s="149"/>
      <c r="CK72" s="149"/>
      <c r="CL72" s="149"/>
      <c r="CM72" s="149"/>
      <c r="CN72" s="149"/>
      <c r="CO72" s="149"/>
      <c r="CP72" s="149"/>
      <c r="CQ72" s="149"/>
      <c r="CR72" s="150"/>
      <c r="CS72" s="217"/>
      <c r="CT72" s="218"/>
      <c r="CU72" s="218"/>
      <c r="CV72" s="218"/>
      <c r="CW72" s="218"/>
      <c r="CX72" s="218"/>
      <c r="CY72" s="218"/>
      <c r="CZ72" s="218"/>
      <c r="DA72" s="218"/>
      <c r="DB72" s="218"/>
      <c r="DC72" s="218"/>
      <c r="DD72" s="218"/>
      <c r="DE72" s="219"/>
      <c r="DF72" s="106"/>
      <c r="DG72" s="107"/>
      <c r="DH72" s="107"/>
      <c r="DI72" s="107"/>
      <c r="DJ72" s="107"/>
      <c r="DK72" s="107"/>
      <c r="DL72" s="107"/>
      <c r="DM72" s="107"/>
      <c r="DN72" s="107"/>
      <c r="DO72" s="107"/>
      <c r="DP72" s="107"/>
      <c r="DQ72" s="107"/>
      <c r="DR72" s="108"/>
      <c r="DS72" s="106"/>
      <c r="DT72" s="107"/>
      <c r="DU72" s="107"/>
      <c r="DV72" s="107"/>
      <c r="DW72" s="107"/>
      <c r="DX72" s="107"/>
      <c r="DY72" s="107"/>
      <c r="DZ72" s="107"/>
      <c r="EA72" s="107"/>
      <c r="EB72" s="107"/>
      <c r="EC72" s="107"/>
      <c r="ED72" s="107"/>
      <c r="EE72" s="108"/>
      <c r="EF72" s="106"/>
      <c r="EG72" s="107"/>
      <c r="EH72" s="107"/>
      <c r="EI72" s="107"/>
      <c r="EJ72" s="107"/>
      <c r="EK72" s="107"/>
      <c r="EL72" s="107"/>
      <c r="EM72" s="107"/>
      <c r="EN72" s="107"/>
      <c r="EO72" s="107"/>
      <c r="EP72" s="107"/>
      <c r="EQ72" s="107"/>
      <c r="ER72" s="108"/>
      <c r="ES72" s="404" t="s">
        <v>59</v>
      </c>
      <c r="ET72" s="203"/>
      <c r="EU72" s="203"/>
      <c r="EV72" s="203"/>
      <c r="EW72" s="203"/>
      <c r="EX72" s="203"/>
      <c r="EY72" s="203"/>
      <c r="EZ72" s="203"/>
      <c r="FA72" s="203"/>
      <c r="FB72" s="203"/>
      <c r="FC72" s="203"/>
      <c r="FD72" s="203"/>
      <c r="FE72" s="405"/>
    </row>
    <row r="73" spans="1:161" ht="11.1" customHeight="1" x14ac:dyDescent="0.2">
      <c r="A73" s="275"/>
      <c r="B73" s="268"/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  <c r="AM73" s="268"/>
      <c r="AN73" s="268"/>
      <c r="AO73" s="268"/>
      <c r="AP73" s="268"/>
      <c r="AQ73" s="268"/>
      <c r="AR73" s="268"/>
      <c r="AS73" s="268"/>
      <c r="AT73" s="268"/>
      <c r="AU73" s="268"/>
      <c r="AV73" s="268"/>
      <c r="AW73" s="268"/>
      <c r="AX73" s="268"/>
      <c r="AY73" s="268"/>
      <c r="AZ73" s="268"/>
      <c r="BA73" s="268"/>
      <c r="BB73" s="268"/>
      <c r="BC73" s="268"/>
      <c r="BD73" s="268"/>
      <c r="BE73" s="268"/>
      <c r="BF73" s="268"/>
      <c r="BG73" s="268"/>
      <c r="BH73" s="268"/>
      <c r="BI73" s="268"/>
      <c r="BJ73" s="268"/>
      <c r="BK73" s="268"/>
      <c r="BL73" s="268"/>
      <c r="BM73" s="268"/>
      <c r="BN73" s="268"/>
      <c r="BO73" s="268"/>
      <c r="BP73" s="268"/>
      <c r="BQ73" s="268"/>
      <c r="BR73" s="268"/>
      <c r="BS73" s="268"/>
      <c r="BT73" s="268"/>
      <c r="BU73" s="268"/>
      <c r="BV73" s="268"/>
      <c r="BW73" s="276"/>
      <c r="BX73" s="151"/>
      <c r="BY73" s="149"/>
      <c r="BZ73" s="149"/>
      <c r="CA73" s="149"/>
      <c r="CB73" s="149"/>
      <c r="CC73" s="149"/>
      <c r="CD73" s="149"/>
      <c r="CE73" s="150"/>
      <c r="CF73" s="148"/>
      <c r="CG73" s="149"/>
      <c r="CH73" s="149"/>
      <c r="CI73" s="149"/>
      <c r="CJ73" s="149"/>
      <c r="CK73" s="149"/>
      <c r="CL73" s="149"/>
      <c r="CM73" s="149"/>
      <c r="CN73" s="149"/>
      <c r="CO73" s="149"/>
      <c r="CP73" s="149"/>
      <c r="CQ73" s="149"/>
      <c r="CR73" s="150"/>
      <c r="CS73" s="217"/>
      <c r="CT73" s="218"/>
      <c r="CU73" s="218"/>
      <c r="CV73" s="218"/>
      <c r="CW73" s="218"/>
      <c r="CX73" s="218"/>
      <c r="CY73" s="218"/>
      <c r="CZ73" s="218"/>
      <c r="DA73" s="218"/>
      <c r="DB73" s="218"/>
      <c r="DC73" s="218"/>
      <c r="DD73" s="218"/>
      <c r="DE73" s="219"/>
      <c r="DF73" s="106"/>
      <c r="DG73" s="107"/>
      <c r="DH73" s="107"/>
      <c r="DI73" s="107"/>
      <c r="DJ73" s="107"/>
      <c r="DK73" s="107"/>
      <c r="DL73" s="107"/>
      <c r="DM73" s="107"/>
      <c r="DN73" s="107"/>
      <c r="DO73" s="107"/>
      <c r="DP73" s="107"/>
      <c r="DQ73" s="107"/>
      <c r="DR73" s="108"/>
      <c r="DS73" s="106"/>
      <c r="DT73" s="107"/>
      <c r="DU73" s="107"/>
      <c r="DV73" s="107"/>
      <c r="DW73" s="107"/>
      <c r="DX73" s="107"/>
      <c r="DY73" s="107"/>
      <c r="DZ73" s="107"/>
      <c r="EA73" s="107"/>
      <c r="EB73" s="107"/>
      <c r="EC73" s="107"/>
      <c r="ED73" s="107"/>
      <c r="EE73" s="108"/>
      <c r="EF73" s="106"/>
      <c r="EG73" s="107"/>
      <c r="EH73" s="107"/>
      <c r="EI73" s="107"/>
      <c r="EJ73" s="107"/>
      <c r="EK73" s="107"/>
      <c r="EL73" s="107"/>
      <c r="EM73" s="107"/>
      <c r="EN73" s="107"/>
      <c r="EO73" s="107"/>
      <c r="EP73" s="107"/>
      <c r="EQ73" s="107"/>
      <c r="ER73" s="108"/>
      <c r="ES73" s="406"/>
      <c r="ET73" s="407"/>
      <c r="EU73" s="407"/>
      <c r="EV73" s="407"/>
      <c r="EW73" s="407"/>
      <c r="EX73" s="407"/>
      <c r="EY73" s="407"/>
      <c r="EZ73" s="407"/>
      <c r="FA73" s="407"/>
      <c r="FB73" s="407"/>
      <c r="FC73" s="407"/>
      <c r="FD73" s="407"/>
      <c r="FE73" s="408"/>
    </row>
    <row r="74" spans="1:161" ht="21.75" customHeight="1" x14ac:dyDescent="0.2">
      <c r="A74" s="273" t="s">
        <v>152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  <c r="AA74" s="235"/>
      <c r="AB74" s="235"/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5"/>
      <c r="BD74" s="235"/>
      <c r="BE74" s="235"/>
      <c r="BF74" s="235"/>
      <c r="BG74" s="235"/>
      <c r="BH74" s="235"/>
      <c r="BI74" s="235"/>
      <c r="BJ74" s="235"/>
      <c r="BK74" s="235"/>
      <c r="BL74" s="235"/>
      <c r="BM74" s="235"/>
      <c r="BN74" s="235"/>
      <c r="BO74" s="235"/>
      <c r="BP74" s="235"/>
      <c r="BQ74" s="235"/>
      <c r="BR74" s="235"/>
      <c r="BS74" s="235"/>
      <c r="BT74" s="235"/>
      <c r="BU74" s="235"/>
      <c r="BV74" s="235"/>
      <c r="BW74" s="274"/>
      <c r="BX74" s="151" t="s">
        <v>153</v>
      </c>
      <c r="BY74" s="149"/>
      <c r="BZ74" s="149"/>
      <c r="CA74" s="149"/>
      <c r="CB74" s="149"/>
      <c r="CC74" s="149"/>
      <c r="CD74" s="149"/>
      <c r="CE74" s="150"/>
      <c r="CF74" s="148" t="s">
        <v>154</v>
      </c>
      <c r="CG74" s="149"/>
      <c r="CH74" s="149"/>
      <c r="CI74" s="149"/>
      <c r="CJ74" s="149"/>
      <c r="CK74" s="149"/>
      <c r="CL74" s="149"/>
      <c r="CM74" s="149"/>
      <c r="CN74" s="149"/>
      <c r="CO74" s="149"/>
      <c r="CP74" s="149"/>
      <c r="CQ74" s="149"/>
      <c r="CR74" s="150"/>
      <c r="CS74" s="217"/>
      <c r="CT74" s="218"/>
      <c r="CU74" s="218"/>
      <c r="CV74" s="218"/>
      <c r="CW74" s="218"/>
      <c r="CX74" s="218"/>
      <c r="CY74" s="218"/>
      <c r="CZ74" s="218"/>
      <c r="DA74" s="218"/>
      <c r="DB74" s="218"/>
      <c r="DC74" s="218"/>
      <c r="DD74" s="218"/>
      <c r="DE74" s="219"/>
      <c r="DF74" s="106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  <c r="DQ74" s="107"/>
      <c r="DR74" s="108"/>
      <c r="DS74" s="106"/>
      <c r="DT74" s="107"/>
      <c r="DU74" s="107"/>
      <c r="DV74" s="107"/>
      <c r="DW74" s="107"/>
      <c r="DX74" s="107"/>
      <c r="DY74" s="107"/>
      <c r="DZ74" s="107"/>
      <c r="EA74" s="107"/>
      <c r="EB74" s="107"/>
      <c r="EC74" s="107"/>
      <c r="ED74" s="107"/>
      <c r="EE74" s="108"/>
      <c r="EF74" s="106"/>
      <c r="EG74" s="107"/>
      <c r="EH74" s="107"/>
      <c r="EI74" s="107"/>
      <c r="EJ74" s="107"/>
      <c r="EK74" s="107"/>
      <c r="EL74" s="107"/>
      <c r="EM74" s="107"/>
      <c r="EN74" s="107"/>
      <c r="EO74" s="107"/>
      <c r="EP74" s="107"/>
      <c r="EQ74" s="107"/>
      <c r="ER74" s="108"/>
      <c r="ES74" s="404" t="s">
        <v>59</v>
      </c>
      <c r="ET74" s="203"/>
      <c r="EU74" s="203"/>
      <c r="EV74" s="203"/>
      <c r="EW74" s="203"/>
      <c r="EX74" s="203"/>
      <c r="EY74" s="203"/>
      <c r="EZ74" s="203"/>
      <c r="FA74" s="203"/>
      <c r="FB74" s="203"/>
      <c r="FC74" s="203"/>
      <c r="FD74" s="203"/>
      <c r="FE74" s="405"/>
    </row>
    <row r="75" spans="1:161" ht="33.75" customHeight="1" x14ac:dyDescent="0.2">
      <c r="A75" s="273" t="s">
        <v>155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74"/>
      <c r="BX75" s="151" t="s">
        <v>156</v>
      </c>
      <c r="BY75" s="149"/>
      <c r="BZ75" s="149"/>
      <c r="CA75" s="149"/>
      <c r="CB75" s="149"/>
      <c r="CC75" s="149"/>
      <c r="CD75" s="149"/>
      <c r="CE75" s="150"/>
      <c r="CF75" s="148" t="s">
        <v>157</v>
      </c>
      <c r="CG75" s="149"/>
      <c r="CH75" s="149"/>
      <c r="CI75" s="149"/>
      <c r="CJ75" s="149"/>
      <c r="CK75" s="149"/>
      <c r="CL75" s="149"/>
      <c r="CM75" s="149"/>
      <c r="CN75" s="149"/>
      <c r="CO75" s="149"/>
      <c r="CP75" s="149"/>
      <c r="CQ75" s="149"/>
      <c r="CR75" s="150"/>
      <c r="CS75" s="217"/>
      <c r="CT75" s="218"/>
      <c r="CU75" s="218"/>
      <c r="CV75" s="218"/>
      <c r="CW75" s="218"/>
      <c r="CX75" s="218"/>
      <c r="CY75" s="218"/>
      <c r="CZ75" s="218"/>
      <c r="DA75" s="218"/>
      <c r="DB75" s="218"/>
      <c r="DC75" s="218"/>
      <c r="DD75" s="218"/>
      <c r="DE75" s="219"/>
      <c r="DF75" s="106"/>
      <c r="DG75" s="107"/>
      <c r="DH75" s="107"/>
      <c r="DI75" s="107"/>
      <c r="DJ75" s="107"/>
      <c r="DK75" s="107"/>
      <c r="DL75" s="107"/>
      <c r="DM75" s="107"/>
      <c r="DN75" s="107"/>
      <c r="DO75" s="107"/>
      <c r="DP75" s="107"/>
      <c r="DQ75" s="107"/>
      <c r="DR75" s="108"/>
      <c r="DS75" s="106"/>
      <c r="DT75" s="107"/>
      <c r="DU75" s="107"/>
      <c r="DV75" s="107"/>
      <c r="DW75" s="107"/>
      <c r="DX75" s="107"/>
      <c r="DY75" s="107"/>
      <c r="DZ75" s="107"/>
      <c r="EA75" s="107"/>
      <c r="EB75" s="107"/>
      <c r="EC75" s="107"/>
      <c r="ED75" s="107"/>
      <c r="EE75" s="108"/>
      <c r="EF75" s="106"/>
      <c r="EG75" s="107"/>
      <c r="EH75" s="107"/>
      <c r="EI75" s="107"/>
      <c r="EJ75" s="107"/>
      <c r="EK75" s="107"/>
      <c r="EL75" s="107"/>
      <c r="EM75" s="107"/>
      <c r="EN75" s="107"/>
      <c r="EO75" s="107"/>
      <c r="EP75" s="107"/>
      <c r="EQ75" s="107"/>
      <c r="ER75" s="108"/>
      <c r="ES75" s="404" t="s">
        <v>59</v>
      </c>
      <c r="ET75" s="203"/>
      <c r="EU75" s="203"/>
      <c r="EV75" s="203"/>
      <c r="EW75" s="203"/>
      <c r="EX75" s="203"/>
      <c r="EY75" s="203"/>
      <c r="EZ75" s="203"/>
      <c r="FA75" s="203"/>
      <c r="FB75" s="203"/>
      <c r="FC75" s="203"/>
      <c r="FD75" s="203"/>
      <c r="FE75" s="405"/>
    </row>
    <row r="76" spans="1:161" ht="11.1" customHeight="1" x14ac:dyDescent="0.2">
      <c r="A76" s="273" t="s">
        <v>158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74"/>
      <c r="BX76" s="151" t="s">
        <v>159</v>
      </c>
      <c r="BY76" s="149"/>
      <c r="BZ76" s="149"/>
      <c r="CA76" s="149"/>
      <c r="CB76" s="149"/>
      <c r="CC76" s="149"/>
      <c r="CD76" s="149"/>
      <c r="CE76" s="150"/>
      <c r="CF76" s="148" t="s">
        <v>160</v>
      </c>
      <c r="CG76" s="149"/>
      <c r="CH76" s="149"/>
      <c r="CI76" s="149"/>
      <c r="CJ76" s="149"/>
      <c r="CK76" s="149"/>
      <c r="CL76" s="149"/>
      <c r="CM76" s="149"/>
      <c r="CN76" s="149"/>
      <c r="CO76" s="149"/>
      <c r="CP76" s="149"/>
      <c r="CQ76" s="149"/>
      <c r="CR76" s="150"/>
      <c r="CS76" s="217"/>
      <c r="CT76" s="218"/>
      <c r="CU76" s="218"/>
      <c r="CV76" s="218"/>
      <c r="CW76" s="218"/>
      <c r="CX76" s="218"/>
      <c r="CY76" s="218"/>
      <c r="CZ76" s="218"/>
      <c r="DA76" s="218"/>
      <c r="DB76" s="218"/>
      <c r="DC76" s="218"/>
      <c r="DD76" s="218"/>
      <c r="DE76" s="219"/>
      <c r="DF76" s="106"/>
      <c r="DG76" s="107"/>
      <c r="DH76" s="107"/>
      <c r="DI76" s="107"/>
      <c r="DJ76" s="107"/>
      <c r="DK76" s="107"/>
      <c r="DL76" s="107"/>
      <c r="DM76" s="107"/>
      <c r="DN76" s="107"/>
      <c r="DO76" s="107"/>
      <c r="DP76" s="107"/>
      <c r="DQ76" s="107"/>
      <c r="DR76" s="108"/>
      <c r="DS76" s="106"/>
      <c r="DT76" s="107"/>
      <c r="DU76" s="107"/>
      <c r="DV76" s="107"/>
      <c r="DW76" s="107"/>
      <c r="DX76" s="107"/>
      <c r="DY76" s="107"/>
      <c r="DZ76" s="107"/>
      <c r="EA76" s="107"/>
      <c r="EB76" s="107"/>
      <c r="EC76" s="107"/>
      <c r="ED76" s="107"/>
      <c r="EE76" s="108"/>
      <c r="EF76" s="106"/>
      <c r="EG76" s="107"/>
      <c r="EH76" s="107"/>
      <c r="EI76" s="107"/>
      <c r="EJ76" s="107"/>
      <c r="EK76" s="107"/>
      <c r="EL76" s="107"/>
      <c r="EM76" s="107"/>
      <c r="EN76" s="107"/>
      <c r="EO76" s="107"/>
      <c r="EP76" s="107"/>
      <c r="EQ76" s="107"/>
      <c r="ER76" s="108"/>
      <c r="ES76" s="404" t="s">
        <v>59</v>
      </c>
      <c r="ET76" s="203"/>
      <c r="EU76" s="203"/>
      <c r="EV76" s="203"/>
      <c r="EW76" s="203"/>
      <c r="EX76" s="203"/>
      <c r="EY76" s="203"/>
      <c r="EZ76" s="203"/>
      <c r="FA76" s="203"/>
      <c r="FB76" s="203"/>
      <c r="FC76" s="203"/>
      <c r="FD76" s="203"/>
      <c r="FE76" s="405"/>
    </row>
    <row r="77" spans="1:161" ht="15" customHeight="1" x14ac:dyDescent="0.2">
      <c r="A77" s="277" t="s">
        <v>161</v>
      </c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47"/>
      <c r="AW77" s="247"/>
      <c r="AX77" s="247"/>
      <c r="AY77" s="247"/>
      <c r="AZ77" s="247"/>
      <c r="BA77" s="247"/>
      <c r="BB77" s="247"/>
      <c r="BC77" s="247"/>
      <c r="BD77" s="247"/>
      <c r="BE77" s="247"/>
      <c r="BF77" s="247"/>
      <c r="BG77" s="247"/>
      <c r="BH77" s="247"/>
      <c r="BI77" s="247"/>
      <c r="BJ77" s="247"/>
      <c r="BK77" s="247"/>
      <c r="BL77" s="247"/>
      <c r="BM77" s="247"/>
      <c r="BN77" s="247"/>
      <c r="BO77" s="247"/>
      <c r="BP77" s="247"/>
      <c r="BQ77" s="247"/>
      <c r="BR77" s="247"/>
      <c r="BS77" s="247"/>
      <c r="BT77" s="247"/>
      <c r="BU77" s="247"/>
      <c r="BV77" s="247"/>
      <c r="BW77" s="278"/>
      <c r="BX77" s="145" t="s">
        <v>162</v>
      </c>
      <c r="BY77" s="146"/>
      <c r="BZ77" s="146"/>
      <c r="CA77" s="146"/>
      <c r="CB77" s="146"/>
      <c r="CC77" s="146"/>
      <c r="CD77" s="146"/>
      <c r="CE77" s="147"/>
      <c r="CF77" s="266" t="s">
        <v>163</v>
      </c>
      <c r="CG77" s="146"/>
      <c r="CH77" s="146"/>
      <c r="CI77" s="146"/>
      <c r="CJ77" s="146"/>
      <c r="CK77" s="146"/>
      <c r="CL77" s="146"/>
      <c r="CM77" s="146"/>
      <c r="CN77" s="146"/>
      <c r="CO77" s="146"/>
      <c r="CP77" s="146"/>
      <c r="CQ77" s="146"/>
      <c r="CR77" s="147"/>
      <c r="CS77" s="217">
        <v>290</v>
      </c>
      <c r="CT77" s="218"/>
      <c r="CU77" s="218"/>
      <c r="CV77" s="218"/>
      <c r="CW77" s="218"/>
      <c r="CX77" s="218"/>
      <c r="CY77" s="218"/>
      <c r="CZ77" s="218"/>
      <c r="DA77" s="218"/>
      <c r="DB77" s="218"/>
      <c r="DC77" s="218"/>
      <c r="DD77" s="218"/>
      <c r="DE77" s="219"/>
      <c r="DF77" s="106">
        <v>948257</v>
      </c>
      <c r="DG77" s="107"/>
      <c r="DH77" s="107"/>
      <c r="DI77" s="107"/>
      <c r="DJ77" s="107"/>
      <c r="DK77" s="107"/>
      <c r="DL77" s="107"/>
      <c r="DM77" s="107"/>
      <c r="DN77" s="107"/>
      <c r="DO77" s="107"/>
      <c r="DP77" s="107"/>
      <c r="DQ77" s="107"/>
      <c r="DR77" s="108"/>
      <c r="DS77" s="106">
        <f>DS78+DS79+DS80</f>
        <v>986187.28</v>
      </c>
      <c r="DT77" s="107"/>
      <c r="DU77" s="107"/>
      <c r="DV77" s="107"/>
      <c r="DW77" s="107"/>
      <c r="DX77" s="107"/>
      <c r="DY77" s="107"/>
      <c r="DZ77" s="107"/>
      <c r="EA77" s="107"/>
      <c r="EB77" s="107"/>
      <c r="EC77" s="107"/>
      <c r="ED77" s="107"/>
      <c r="EE77" s="108"/>
      <c r="EF77" s="106">
        <f>EF78+EF79+EF80</f>
        <v>1025634.7712000001</v>
      </c>
      <c r="EG77" s="107"/>
      <c r="EH77" s="107"/>
      <c r="EI77" s="107"/>
      <c r="EJ77" s="107"/>
      <c r="EK77" s="107"/>
      <c r="EL77" s="107"/>
      <c r="EM77" s="107"/>
      <c r="EN77" s="107"/>
      <c r="EO77" s="107"/>
      <c r="EP77" s="107"/>
      <c r="EQ77" s="107"/>
      <c r="ER77" s="108"/>
      <c r="ES77" s="404" t="s">
        <v>59</v>
      </c>
      <c r="ET77" s="203"/>
      <c r="EU77" s="203"/>
      <c r="EV77" s="203"/>
      <c r="EW77" s="203"/>
      <c r="EX77" s="203"/>
      <c r="EY77" s="203"/>
      <c r="EZ77" s="203"/>
      <c r="FA77" s="203"/>
      <c r="FB77" s="203"/>
      <c r="FC77" s="203"/>
      <c r="FD77" s="203"/>
      <c r="FE77" s="405"/>
    </row>
    <row r="78" spans="1:161" ht="21.75" customHeight="1" x14ac:dyDescent="0.2">
      <c r="A78" s="273" t="s">
        <v>164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74"/>
      <c r="BX78" s="151" t="s">
        <v>165</v>
      </c>
      <c r="BY78" s="149"/>
      <c r="BZ78" s="149"/>
      <c r="CA78" s="149"/>
      <c r="CB78" s="149"/>
      <c r="CC78" s="149"/>
      <c r="CD78" s="149"/>
      <c r="CE78" s="150"/>
      <c r="CF78" s="148" t="s">
        <v>166</v>
      </c>
      <c r="CG78" s="149"/>
      <c r="CH78" s="149"/>
      <c r="CI78" s="149"/>
      <c r="CJ78" s="149"/>
      <c r="CK78" s="149"/>
      <c r="CL78" s="149"/>
      <c r="CM78" s="149"/>
      <c r="CN78" s="149"/>
      <c r="CO78" s="149"/>
      <c r="CP78" s="149"/>
      <c r="CQ78" s="149"/>
      <c r="CR78" s="150"/>
      <c r="CS78" s="217">
        <v>291</v>
      </c>
      <c r="CT78" s="218"/>
      <c r="CU78" s="218"/>
      <c r="CV78" s="218"/>
      <c r="CW78" s="218"/>
      <c r="CX78" s="218"/>
      <c r="CY78" s="218"/>
      <c r="CZ78" s="218"/>
      <c r="DA78" s="218"/>
      <c r="DB78" s="218"/>
      <c r="DC78" s="218"/>
      <c r="DD78" s="218"/>
      <c r="DE78" s="219"/>
      <c r="DF78" s="106">
        <v>948257</v>
      </c>
      <c r="DG78" s="107"/>
      <c r="DH78" s="107"/>
      <c r="DI78" s="107"/>
      <c r="DJ78" s="107"/>
      <c r="DK78" s="107"/>
      <c r="DL78" s="107"/>
      <c r="DM78" s="107"/>
      <c r="DN78" s="107"/>
      <c r="DO78" s="107"/>
      <c r="DP78" s="107"/>
      <c r="DQ78" s="107"/>
      <c r="DR78" s="108"/>
      <c r="DS78" s="106">
        <f>DF78*1.04</f>
        <v>986187.28</v>
      </c>
      <c r="DT78" s="107"/>
      <c r="DU78" s="107"/>
      <c r="DV78" s="107"/>
      <c r="DW78" s="107"/>
      <c r="DX78" s="107"/>
      <c r="DY78" s="107"/>
      <c r="DZ78" s="107"/>
      <c r="EA78" s="107"/>
      <c r="EB78" s="107"/>
      <c r="EC78" s="107"/>
      <c r="ED78" s="107"/>
      <c r="EE78" s="108"/>
      <c r="EF78" s="106">
        <f>DS78*1.04</f>
        <v>1025634.7712000001</v>
      </c>
      <c r="EG78" s="107"/>
      <c r="EH78" s="107"/>
      <c r="EI78" s="107"/>
      <c r="EJ78" s="107"/>
      <c r="EK78" s="107"/>
      <c r="EL78" s="107"/>
      <c r="EM78" s="107"/>
      <c r="EN78" s="107"/>
      <c r="EO78" s="107"/>
      <c r="EP78" s="107"/>
      <c r="EQ78" s="107"/>
      <c r="ER78" s="108"/>
      <c r="ES78" s="404" t="s">
        <v>59</v>
      </c>
      <c r="ET78" s="203"/>
      <c r="EU78" s="203"/>
      <c r="EV78" s="203"/>
      <c r="EW78" s="203"/>
      <c r="EX78" s="203"/>
      <c r="EY78" s="203"/>
      <c r="EZ78" s="203"/>
      <c r="FA78" s="203"/>
      <c r="FB78" s="203"/>
      <c r="FC78" s="203"/>
      <c r="FD78" s="203"/>
      <c r="FE78" s="405"/>
    </row>
    <row r="79" spans="1:161" ht="21.75" customHeight="1" x14ac:dyDescent="0.2">
      <c r="A79" s="273" t="s">
        <v>167</v>
      </c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/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35"/>
      <c r="AT79" s="235"/>
      <c r="AU79" s="235"/>
      <c r="AV79" s="235"/>
      <c r="AW79" s="235"/>
      <c r="AX79" s="235"/>
      <c r="AY79" s="235"/>
      <c r="AZ79" s="235"/>
      <c r="BA79" s="235"/>
      <c r="BB79" s="235"/>
      <c r="BC79" s="235"/>
      <c r="BD79" s="235"/>
      <c r="BE79" s="235"/>
      <c r="BF79" s="235"/>
      <c r="BG79" s="235"/>
      <c r="BH79" s="235"/>
      <c r="BI79" s="235"/>
      <c r="BJ79" s="235"/>
      <c r="BK79" s="235"/>
      <c r="BL79" s="235"/>
      <c r="BM79" s="235"/>
      <c r="BN79" s="235"/>
      <c r="BO79" s="235"/>
      <c r="BP79" s="235"/>
      <c r="BQ79" s="235"/>
      <c r="BR79" s="235"/>
      <c r="BS79" s="235"/>
      <c r="BT79" s="235"/>
      <c r="BU79" s="235"/>
      <c r="BV79" s="235"/>
      <c r="BW79" s="274"/>
      <c r="BX79" s="151" t="s">
        <v>168</v>
      </c>
      <c r="BY79" s="149"/>
      <c r="BZ79" s="149"/>
      <c r="CA79" s="149"/>
      <c r="CB79" s="149"/>
      <c r="CC79" s="149"/>
      <c r="CD79" s="149"/>
      <c r="CE79" s="150"/>
      <c r="CF79" s="148" t="s">
        <v>169</v>
      </c>
      <c r="CG79" s="149"/>
      <c r="CH79" s="149"/>
      <c r="CI79" s="149"/>
      <c r="CJ79" s="149"/>
      <c r="CK79" s="149"/>
      <c r="CL79" s="149"/>
      <c r="CM79" s="149"/>
      <c r="CN79" s="149"/>
      <c r="CO79" s="149"/>
      <c r="CP79" s="149"/>
      <c r="CQ79" s="149"/>
      <c r="CR79" s="150"/>
      <c r="CS79" s="103"/>
      <c r="CT79" s="104"/>
      <c r="CU79" s="104"/>
      <c r="CV79" s="104"/>
      <c r="CW79" s="104"/>
      <c r="CX79" s="104"/>
      <c r="CY79" s="104"/>
      <c r="CZ79" s="104"/>
      <c r="DA79" s="104"/>
      <c r="DB79" s="104"/>
      <c r="DC79" s="104"/>
      <c r="DD79" s="104"/>
      <c r="DE79" s="105"/>
      <c r="DF79" s="106"/>
      <c r="DG79" s="107"/>
      <c r="DH79" s="107"/>
      <c r="DI79" s="107"/>
      <c r="DJ79" s="107"/>
      <c r="DK79" s="107"/>
      <c r="DL79" s="107"/>
      <c r="DM79" s="107"/>
      <c r="DN79" s="107"/>
      <c r="DO79" s="107"/>
      <c r="DP79" s="107"/>
      <c r="DQ79" s="107"/>
      <c r="DR79" s="108"/>
      <c r="DS79" s="106"/>
      <c r="DT79" s="107"/>
      <c r="DU79" s="107"/>
      <c r="DV79" s="107"/>
      <c r="DW79" s="107"/>
      <c r="DX79" s="107"/>
      <c r="DY79" s="107"/>
      <c r="DZ79" s="107"/>
      <c r="EA79" s="107"/>
      <c r="EB79" s="107"/>
      <c r="EC79" s="107"/>
      <c r="ED79" s="107"/>
      <c r="EE79" s="108"/>
      <c r="EF79" s="106"/>
      <c r="EG79" s="107"/>
      <c r="EH79" s="107"/>
      <c r="EI79" s="107"/>
      <c r="EJ79" s="107"/>
      <c r="EK79" s="107"/>
      <c r="EL79" s="107"/>
      <c r="EM79" s="107"/>
      <c r="EN79" s="107"/>
      <c r="EO79" s="107"/>
      <c r="EP79" s="107"/>
      <c r="EQ79" s="107"/>
      <c r="ER79" s="108"/>
      <c r="ES79" s="404" t="s">
        <v>59</v>
      </c>
      <c r="ET79" s="203"/>
      <c r="EU79" s="203"/>
      <c r="EV79" s="203"/>
      <c r="EW79" s="203"/>
      <c r="EX79" s="203"/>
      <c r="EY79" s="203"/>
      <c r="EZ79" s="203"/>
      <c r="FA79" s="203"/>
      <c r="FB79" s="203"/>
      <c r="FC79" s="203"/>
      <c r="FD79" s="203"/>
      <c r="FE79" s="405"/>
    </row>
    <row r="80" spans="1:161" ht="11.1" customHeight="1" x14ac:dyDescent="0.2">
      <c r="A80" s="273" t="s">
        <v>170</v>
      </c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74"/>
      <c r="BX80" s="151" t="s">
        <v>171</v>
      </c>
      <c r="BY80" s="149"/>
      <c r="BZ80" s="149"/>
      <c r="CA80" s="149"/>
      <c r="CB80" s="149"/>
      <c r="CC80" s="149"/>
      <c r="CD80" s="149"/>
      <c r="CE80" s="150"/>
      <c r="CF80" s="148" t="s">
        <v>172</v>
      </c>
      <c r="CG80" s="149"/>
      <c r="CH80" s="149"/>
      <c r="CI80" s="149"/>
      <c r="CJ80" s="149"/>
      <c r="CK80" s="149"/>
      <c r="CL80" s="149"/>
      <c r="CM80" s="149"/>
      <c r="CN80" s="149"/>
      <c r="CO80" s="149"/>
      <c r="CP80" s="149"/>
      <c r="CQ80" s="149"/>
      <c r="CR80" s="150"/>
      <c r="CS80" s="103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5"/>
      <c r="DF80" s="106"/>
      <c r="DG80" s="107"/>
      <c r="DH80" s="107"/>
      <c r="DI80" s="107"/>
      <c r="DJ80" s="107"/>
      <c r="DK80" s="107"/>
      <c r="DL80" s="107"/>
      <c r="DM80" s="107"/>
      <c r="DN80" s="107"/>
      <c r="DO80" s="107"/>
      <c r="DP80" s="107"/>
      <c r="DQ80" s="107"/>
      <c r="DR80" s="108"/>
      <c r="DS80" s="106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  <c r="ED80" s="107"/>
      <c r="EE80" s="108"/>
      <c r="EF80" s="106"/>
      <c r="EG80" s="107"/>
      <c r="EH80" s="107"/>
      <c r="EI80" s="107"/>
      <c r="EJ80" s="107"/>
      <c r="EK80" s="107"/>
      <c r="EL80" s="107"/>
      <c r="EM80" s="107"/>
      <c r="EN80" s="107"/>
      <c r="EO80" s="107"/>
      <c r="EP80" s="107"/>
      <c r="EQ80" s="107"/>
      <c r="ER80" s="108"/>
      <c r="ES80" s="404" t="s">
        <v>59</v>
      </c>
      <c r="ET80" s="203"/>
      <c r="EU80" s="203"/>
      <c r="EV80" s="203"/>
      <c r="EW80" s="203"/>
      <c r="EX80" s="203"/>
      <c r="EY80" s="203"/>
      <c r="EZ80" s="203"/>
      <c r="FA80" s="203"/>
      <c r="FB80" s="203"/>
      <c r="FC80" s="203"/>
      <c r="FD80" s="203"/>
      <c r="FE80" s="405"/>
    </row>
    <row r="81" spans="1:161" ht="11.1" customHeight="1" x14ac:dyDescent="0.2">
      <c r="A81" s="277" t="s">
        <v>173</v>
      </c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47"/>
      <c r="AP81" s="247"/>
      <c r="AQ81" s="247"/>
      <c r="AR81" s="247"/>
      <c r="AS81" s="247"/>
      <c r="AT81" s="247"/>
      <c r="AU81" s="247"/>
      <c r="AV81" s="247"/>
      <c r="AW81" s="247"/>
      <c r="AX81" s="247"/>
      <c r="AY81" s="247"/>
      <c r="AZ81" s="247"/>
      <c r="BA81" s="247"/>
      <c r="BB81" s="247"/>
      <c r="BC81" s="247"/>
      <c r="BD81" s="247"/>
      <c r="BE81" s="247"/>
      <c r="BF81" s="247"/>
      <c r="BG81" s="247"/>
      <c r="BH81" s="247"/>
      <c r="BI81" s="247"/>
      <c r="BJ81" s="247"/>
      <c r="BK81" s="247"/>
      <c r="BL81" s="247"/>
      <c r="BM81" s="247"/>
      <c r="BN81" s="247"/>
      <c r="BO81" s="247"/>
      <c r="BP81" s="247"/>
      <c r="BQ81" s="247"/>
      <c r="BR81" s="247"/>
      <c r="BS81" s="247"/>
      <c r="BT81" s="247"/>
      <c r="BU81" s="247"/>
      <c r="BV81" s="247"/>
      <c r="BW81" s="278"/>
      <c r="BX81" s="145" t="s">
        <v>174</v>
      </c>
      <c r="BY81" s="146"/>
      <c r="BZ81" s="146"/>
      <c r="CA81" s="146"/>
      <c r="CB81" s="146"/>
      <c r="CC81" s="146"/>
      <c r="CD81" s="146"/>
      <c r="CE81" s="147"/>
      <c r="CF81" s="266" t="s">
        <v>59</v>
      </c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7"/>
      <c r="CS81" s="103"/>
      <c r="CT81" s="104"/>
      <c r="CU81" s="104"/>
      <c r="CV81" s="104"/>
      <c r="CW81" s="104"/>
      <c r="CX81" s="104"/>
      <c r="CY81" s="104"/>
      <c r="CZ81" s="104"/>
      <c r="DA81" s="104"/>
      <c r="DB81" s="104"/>
      <c r="DC81" s="104"/>
      <c r="DD81" s="104"/>
      <c r="DE81" s="105"/>
      <c r="DF81" s="106"/>
      <c r="DG81" s="107"/>
      <c r="DH81" s="107"/>
      <c r="DI81" s="107"/>
      <c r="DJ81" s="107"/>
      <c r="DK81" s="107"/>
      <c r="DL81" s="107"/>
      <c r="DM81" s="107"/>
      <c r="DN81" s="107"/>
      <c r="DO81" s="107"/>
      <c r="DP81" s="107"/>
      <c r="DQ81" s="107"/>
      <c r="DR81" s="108"/>
      <c r="DS81" s="106"/>
      <c r="DT81" s="107"/>
      <c r="DU81" s="107"/>
      <c r="DV81" s="107"/>
      <c r="DW81" s="107"/>
      <c r="DX81" s="107"/>
      <c r="DY81" s="107"/>
      <c r="DZ81" s="107"/>
      <c r="EA81" s="107"/>
      <c r="EB81" s="107"/>
      <c r="EC81" s="107"/>
      <c r="ED81" s="107"/>
      <c r="EE81" s="108"/>
      <c r="EF81" s="106"/>
      <c r="EG81" s="107"/>
      <c r="EH81" s="107"/>
      <c r="EI81" s="107"/>
      <c r="EJ81" s="107"/>
      <c r="EK81" s="107"/>
      <c r="EL81" s="107"/>
      <c r="EM81" s="107"/>
      <c r="EN81" s="107"/>
      <c r="EO81" s="107"/>
      <c r="EP81" s="107"/>
      <c r="EQ81" s="107"/>
      <c r="ER81" s="108"/>
      <c r="ES81" s="404" t="s">
        <v>59</v>
      </c>
      <c r="ET81" s="203"/>
      <c r="EU81" s="203"/>
      <c r="EV81" s="203"/>
      <c r="EW81" s="203"/>
      <c r="EX81" s="203"/>
      <c r="EY81" s="203"/>
      <c r="EZ81" s="203"/>
      <c r="FA81" s="203"/>
      <c r="FB81" s="203"/>
      <c r="FC81" s="203"/>
      <c r="FD81" s="203"/>
      <c r="FE81" s="405"/>
    </row>
    <row r="82" spans="1:161" ht="21.75" customHeight="1" x14ac:dyDescent="0.2">
      <c r="A82" s="273" t="s">
        <v>175</v>
      </c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74"/>
      <c r="BX82" s="151" t="s">
        <v>176</v>
      </c>
      <c r="BY82" s="149"/>
      <c r="BZ82" s="149"/>
      <c r="CA82" s="149"/>
      <c r="CB82" s="149"/>
      <c r="CC82" s="149"/>
      <c r="CD82" s="149"/>
      <c r="CE82" s="150"/>
      <c r="CF82" s="148" t="s">
        <v>177</v>
      </c>
      <c r="CG82" s="149"/>
      <c r="CH82" s="149"/>
      <c r="CI82" s="149"/>
      <c r="CJ82" s="149"/>
      <c r="CK82" s="149"/>
      <c r="CL82" s="149"/>
      <c r="CM82" s="149"/>
      <c r="CN82" s="149"/>
      <c r="CO82" s="149"/>
      <c r="CP82" s="149"/>
      <c r="CQ82" s="149"/>
      <c r="CR82" s="150"/>
      <c r="CS82" s="103"/>
      <c r="CT82" s="104"/>
      <c r="CU82" s="104"/>
      <c r="CV82" s="104"/>
      <c r="CW82" s="104"/>
      <c r="CX82" s="104"/>
      <c r="CY82" s="104"/>
      <c r="CZ82" s="104"/>
      <c r="DA82" s="104"/>
      <c r="DB82" s="104"/>
      <c r="DC82" s="104"/>
      <c r="DD82" s="104"/>
      <c r="DE82" s="105"/>
      <c r="DF82" s="106"/>
      <c r="DG82" s="107"/>
      <c r="DH82" s="107"/>
      <c r="DI82" s="107"/>
      <c r="DJ82" s="107"/>
      <c r="DK82" s="107"/>
      <c r="DL82" s="107"/>
      <c r="DM82" s="107"/>
      <c r="DN82" s="107"/>
      <c r="DO82" s="107"/>
      <c r="DP82" s="107"/>
      <c r="DQ82" s="107"/>
      <c r="DR82" s="108"/>
      <c r="DS82" s="106"/>
      <c r="DT82" s="107"/>
      <c r="DU82" s="107"/>
      <c r="DV82" s="107"/>
      <c r="DW82" s="107"/>
      <c r="DX82" s="107"/>
      <c r="DY82" s="107"/>
      <c r="DZ82" s="107"/>
      <c r="EA82" s="107"/>
      <c r="EB82" s="107"/>
      <c r="EC82" s="107"/>
      <c r="ED82" s="107"/>
      <c r="EE82" s="108"/>
      <c r="EF82" s="106"/>
      <c r="EG82" s="107"/>
      <c r="EH82" s="107"/>
      <c r="EI82" s="107"/>
      <c r="EJ82" s="107"/>
      <c r="EK82" s="107"/>
      <c r="EL82" s="107"/>
      <c r="EM82" s="107"/>
      <c r="EN82" s="107"/>
      <c r="EO82" s="107"/>
      <c r="EP82" s="107"/>
      <c r="EQ82" s="107"/>
      <c r="ER82" s="108"/>
      <c r="ES82" s="404" t="s">
        <v>59</v>
      </c>
      <c r="ET82" s="203"/>
      <c r="EU82" s="203"/>
      <c r="EV82" s="203"/>
      <c r="EW82" s="203"/>
      <c r="EX82" s="203"/>
      <c r="EY82" s="203"/>
      <c r="EZ82" s="203"/>
      <c r="FA82" s="203"/>
      <c r="FB82" s="203"/>
      <c r="FC82" s="203"/>
      <c r="FD82" s="203"/>
      <c r="FE82" s="405"/>
    </row>
    <row r="83" spans="1:161" ht="11.1" customHeight="1" x14ac:dyDescent="0.2">
      <c r="A83" s="273" t="s">
        <v>178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74"/>
      <c r="BX83" s="151" t="s">
        <v>179</v>
      </c>
      <c r="BY83" s="149"/>
      <c r="BZ83" s="149"/>
      <c r="CA83" s="149"/>
      <c r="CB83" s="149"/>
      <c r="CC83" s="149"/>
      <c r="CD83" s="149"/>
      <c r="CE83" s="150"/>
      <c r="CF83" s="148" t="s">
        <v>180</v>
      </c>
      <c r="CG83" s="149"/>
      <c r="CH83" s="149"/>
      <c r="CI83" s="149"/>
      <c r="CJ83" s="149"/>
      <c r="CK83" s="149"/>
      <c r="CL83" s="149"/>
      <c r="CM83" s="149"/>
      <c r="CN83" s="149"/>
      <c r="CO83" s="149"/>
      <c r="CP83" s="149"/>
      <c r="CQ83" s="149"/>
      <c r="CR83" s="150"/>
      <c r="CS83" s="103"/>
      <c r="CT83" s="104"/>
      <c r="CU83" s="104"/>
      <c r="CV83" s="104"/>
      <c r="CW83" s="104"/>
      <c r="CX83" s="104"/>
      <c r="CY83" s="104"/>
      <c r="CZ83" s="104"/>
      <c r="DA83" s="104"/>
      <c r="DB83" s="104"/>
      <c r="DC83" s="104"/>
      <c r="DD83" s="104"/>
      <c r="DE83" s="105"/>
      <c r="DF83" s="106"/>
      <c r="DG83" s="107"/>
      <c r="DH83" s="107"/>
      <c r="DI83" s="107"/>
      <c r="DJ83" s="107"/>
      <c r="DK83" s="107"/>
      <c r="DL83" s="107"/>
      <c r="DM83" s="107"/>
      <c r="DN83" s="107"/>
      <c r="DO83" s="107"/>
      <c r="DP83" s="107"/>
      <c r="DQ83" s="107"/>
      <c r="DR83" s="108"/>
      <c r="DS83" s="106"/>
      <c r="DT83" s="107"/>
      <c r="DU83" s="107"/>
      <c r="DV83" s="107"/>
      <c r="DW83" s="107"/>
      <c r="DX83" s="107"/>
      <c r="DY83" s="107"/>
      <c r="DZ83" s="107"/>
      <c r="EA83" s="107"/>
      <c r="EB83" s="107"/>
      <c r="EC83" s="107"/>
      <c r="ED83" s="107"/>
      <c r="EE83" s="108"/>
      <c r="EF83" s="106"/>
      <c r="EG83" s="107"/>
      <c r="EH83" s="107"/>
      <c r="EI83" s="107"/>
      <c r="EJ83" s="107"/>
      <c r="EK83" s="107"/>
      <c r="EL83" s="107"/>
      <c r="EM83" s="107"/>
      <c r="EN83" s="107"/>
      <c r="EO83" s="107"/>
      <c r="EP83" s="107"/>
      <c r="EQ83" s="107"/>
      <c r="ER83" s="108"/>
      <c r="ES83" s="404" t="s">
        <v>59</v>
      </c>
      <c r="ET83" s="203"/>
      <c r="EU83" s="203"/>
      <c r="EV83" s="203"/>
      <c r="EW83" s="203"/>
      <c r="EX83" s="203"/>
      <c r="EY83" s="203"/>
      <c r="EZ83" s="203"/>
      <c r="FA83" s="203"/>
      <c r="FB83" s="203"/>
      <c r="FC83" s="203"/>
      <c r="FD83" s="203"/>
      <c r="FE83" s="405"/>
    </row>
    <row r="84" spans="1:161" ht="21.75" customHeight="1" x14ac:dyDescent="0.2">
      <c r="A84" s="273" t="s">
        <v>181</v>
      </c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74"/>
      <c r="BX84" s="151" t="s">
        <v>182</v>
      </c>
      <c r="BY84" s="149"/>
      <c r="BZ84" s="149"/>
      <c r="CA84" s="149"/>
      <c r="CB84" s="149"/>
      <c r="CC84" s="149"/>
      <c r="CD84" s="149"/>
      <c r="CE84" s="150"/>
      <c r="CF84" s="148" t="s">
        <v>183</v>
      </c>
      <c r="CG84" s="149"/>
      <c r="CH84" s="149"/>
      <c r="CI84" s="149"/>
      <c r="CJ84" s="149"/>
      <c r="CK84" s="149"/>
      <c r="CL84" s="149"/>
      <c r="CM84" s="149"/>
      <c r="CN84" s="149"/>
      <c r="CO84" s="149"/>
      <c r="CP84" s="149"/>
      <c r="CQ84" s="149"/>
      <c r="CR84" s="150"/>
      <c r="CS84" s="103"/>
      <c r="CT84" s="104"/>
      <c r="CU84" s="104"/>
      <c r="CV84" s="104"/>
      <c r="CW84" s="104"/>
      <c r="CX84" s="104"/>
      <c r="CY84" s="104"/>
      <c r="CZ84" s="104"/>
      <c r="DA84" s="104"/>
      <c r="DB84" s="104"/>
      <c r="DC84" s="104"/>
      <c r="DD84" s="104"/>
      <c r="DE84" s="105"/>
      <c r="DF84" s="106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8"/>
      <c r="DS84" s="106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8"/>
      <c r="EF84" s="106"/>
      <c r="EG84" s="107"/>
      <c r="EH84" s="107"/>
      <c r="EI84" s="107"/>
      <c r="EJ84" s="107"/>
      <c r="EK84" s="107"/>
      <c r="EL84" s="107"/>
      <c r="EM84" s="107"/>
      <c r="EN84" s="107"/>
      <c r="EO84" s="107"/>
      <c r="EP84" s="107"/>
      <c r="EQ84" s="107"/>
      <c r="ER84" s="108"/>
      <c r="ES84" s="404" t="s">
        <v>59</v>
      </c>
      <c r="ET84" s="203"/>
      <c r="EU84" s="203"/>
      <c r="EV84" s="203"/>
      <c r="EW84" s="203"/>
      <c r="EX84" s="203"/>
      <c r="EY84" s="203"/>
      <c r="EZ84" s="203"/>
      <c r="FA84" s="203"/>
      <c r="FB84" s="203"/>
      <c r="FC84" s="203"/>
      <c r="FD84" s="203"/>
      <c r="FE84" s="405"/>
    </row>
    <row r="85" spans="1:161" ht="10.15" customHeight="1" x14ac:dyDescent="0.2">
      <c r="A85" s="273" t="s">
        <v>184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74"/>
      <c r="BX85" s="151" t="s">
        <v>185</v>
      </c>
      <c r="BY85" s="149"/>
      <c r="BZ85" s="149"/>
      <c r="CA85" s="149"/>
      <c r="CB85" s="149"/>
      <c r="CC85" s="149"/>
      <c r="CD85" s="149"/>
      <c r="CE85" s="150"/>
      <c r="CF85" s="148" t="s">
        <v>186</v>
      </c>
      <c r="CG85" s="149"/>
      <c r="CH85" s="149"/>
      <c r="CI85" s="149"/>
      <c r="CJ85" s="149"/>
      <c r="CK85" s="149"/>
      <c r="CL85" s="149"/>
      <c r="CM85" s="149"/>
      <c r="CN85" s="149"/>
      <c r="CO85" s="149"/>
      <c r="CP85" s="149"/>
      <c r="CQ85" s="149"/>
      <c r="CR85" s="150"/>
      <c r="CS85" s="103"/>
      <c r="CT85" s="104"/>
      <c r="CU85" s="104"/>
      <c r="CV85" s="104"/>
      <c r="CW85" s="104"/>
      <c r="CX85" s="104"/>
      <c r="CY85" s="104"/>
      <c r="CZ85" s="104"/>
      <c r="DA85" s="104"/>
      <c r="DB85" s="104"/>
      <c r="DC85" s="104"/>
      <c r="DD85" s="104"/>
      <c r="DE85" s="105"/>
      <c r="DF85" s="106"/>
      <c r="DG85" s="107"/>
      <c r="DH85" s="107"/>
      <c r="DI85" s="107"/>
      <c r="DJ85" s="107"/>
      <c r="DK85" s="107"/>
      <c r="DL85" s="107"/>
      <c r="DM85" s="107"/>
      <c r="DN85" s="107"/>
      <c r="DO85" s="107"/>
      <c r="DP85" s="107"/>
      <c r="DQ85" s="107"/>
      <c r="DR85" s="108"/>
      <c r="DS85" s="106"/>
      <c r="DT85" s="107"/>
      <c r="DU85" s="107"/>
      <c r="DV85" s="107"/>
      <c r="DW85" s="107"/>
      <c r="DX85" s="107"/>
      <c r="DY85" s="107"/>
      <c r="DZ85" s="107"/>
      <c r="EA85" s="107"/>
      <c r="EB85" s="107"/>
      <c r="EC85" s="107"/>
      <c r="ED85" s="107"/>
      <c r="EE85" s="108"/>
      <c r="EF85" s="106"/>
      <c r="EG85" s="107"/>
      <c r="EH85" s="107"/>
      <c r="EI85" s="107"/>
      <c r="EJ85" s="107"/>
      <c r="EK85" s="107"/>
      <c r="EL85" s="107"/>
      <c r="EM85" s="107"/>
      <c r="EN85" s="107"/>
      <c r="EO85" s="107"/>
      <c r="EP85" s="107"/>
      <c r="EQ85" s="107"/>
      <c r="ER85" s="108"/>
      <c r="ES85" s="404" t="s">
        <v>59</v>
      </c>
      <c r="ET85" s="203"/>
      <c r="EU85" s="203"/>
      <c r="EV85" s="203"/>
      <c r="EW85" s="203"/>
      <c r="EX85" s="203"/>
      <c r="EY85" s="203"/>
      <c r="EZ85" s="203"/>
      <c r="FA85" s="203"/>
      <c r="FB85" s="203"/>
      <c r="FC85" s="203"/>
      <c r="FD85" s="203"/>
      <c r="FE85" s="405"/>
    </row>
    <row r="86" spans="1:161" ht="12.6" customHeight="1" x14ac:dyDescent="0.2">
      <c r="A86" s="273" t="s">
        <v>187</v>
      </c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74"/>
      <c r="BX86" s="151" t="s">
        <v>188</v>
      </c>
      <c r="BY86" s="149"/>
      <c r="BZ86" s="149"/>
      <c r="CA86" s="149"/>
      <c r="CB86" s="149"/>
      <c r="CC86" s="149"/>
      <c r="CD86" s="149"/>
      <c r="CE86" s="150"/>
      <c r="CF86" s="148" t="s">
        <v>189</v>
      </c>
      <c r="CG86" s="149"/>
      <c r="CH86" s="149"/>
      <c r="CI86" s="149"/>
      <c r="CJ86" s="149"/>
      <c r="CK86" s="149"/>
      <c r="CL86" s="149"/>
      <c r="CM86" s="149"/>
      <c r="CN86" s="149"/>
      <c r="CO86" s="149"/>
      <c r="CP86" s="149"/>
      <c r="CQ86" s="149"/>
      <c r="CR86" s="150"/>
      <c r="CS86" s="103"/>
      <c r="CT86" s="104"/>
      <c r="CU86" s="104"/>
      <c r="CV86" s="104"/>
      <c r="CW86" s="104"/>
      <c r="CX86" s="104"/>
      <c r="CY86" s="104"/>
      <c r="CZ86" s="104"/>
      <c r="DA86" s="104"/>
      <c r="DB86" s="104"/>
      <c r="DC86" s="104"/>
      <c r="DD86" s="104"/>
      <c r="DE86" s="105"/>
      <c r="DF86" s="106"/>
      <c r="DG86" s="107"/>
      <c r="DH86" s="107"/>
      <c r="DI86" s="107"/>
      <c r="DJ86" s="107"/>
      <c r="DK86" s="107"/>
      <c r="DL86" s="107"/>
      <c r="DM86" s="107"/>
      <c r="DN86" s="107"/>
      <c r="DO86" s="107"/>
      <c r="DP86" s="107"/>
      <c r="DQ86" s="107"/>
      <c r="DR86" s="108"/>
      <c r="DS86" s="106"/>
      <c r="DT86" s="107"/>
      <c r="DU86" s="107"/>
      <c r="DV86" s="107"/>
      <c r="DW86" s="107"/>
      <c r="DX86" s="107"/>
      <c r="DY86" s="107"/>
      <c r="DZ86" s="107"/>
      <c r="EA86" s="107"/>
      <c r="EB86" s="107"/>
      <c r="EC86" s="107"/>
      <c r="ED86" s="107"/>
      <c r="EE86" s="108"/>
      <c r="EF86" s="106"/>
      <c r="EG86" s="107"/>
      <c r="EH86" s="107"/>
      <c r="EI86" s="107"/>
      <c r="EJ86" s="107"/>
      <c r="EK86" s="107"/>
      <c r="EL86" s="107"/>
      <c r="EM86" s="107"/>
      <c r="EN86" s="107"/>
      <c r="EO86" s="107"/>
      <c r="EP86" s="107"/>
      <c r="EQ86" s="107"/>
      <c r="ER86" s="108"/>
      <c r="ES86" s="404" t="s">
        <v>59</v>
      </c>
      <c r="ET86" s="203"/>
      <c r="EU86" s="203"/>
      <c r="EV86" s="203"/>
      <c r="EW86" s="203"/>
      <c r="EX86" s="203"/>
      <c r="EY86" s="203"/>
      <c r="EZ86" s="203"/>
      <c r="FA86" s="203"/>
      <c r="FB86" s="203"/>
      <c r="FC86" s="203"/>
      <c r="FD86" s="203"/>
      <c r="FE86" s="405"/>
    </row>
    <row r="87" spans="1:161" ht="22.15" customHeight="1" x14ac:dyDescent="0.2">
      <c r="A87" s="273" t="s">
        <v>190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  <c r="AF87" s="235"/>
      <c r="AG87" s="235"/>
      <c r="AH87" s="235"/>
      <c r="AI87" s="235"/>
      <c r="AJ87" s="235"/>
      <c r="AK87" s="235"/>
      <c r="AL87" s="235"/>
      <c r="AM87" s="235"/>
      <c r="AN87" s="235"/>
      <c r="AO87" s="235"/>
      <c r="AP87" s="235"/>
      <c r="AQ87" s="235"/>
      <c r="AR87" s="235"/>
      <c r="AS87" s="235"/>
      <c r="AT87" s="235"/>
      <c r="AU87" s="235"/>
      <c r="AV87" s="235"/>
      <c r="AW87" s="235"/>
      <c r="AX87" s="235"/>
      <c r="AY87" s="235"/>
      <c r="AZ87" s="235"/>
      <c r="BA87" s="235"/>
      <c r="BB87" s="235"/>
      <c r="BC87" s="235"/>
      <c r="BD87" s="235"/>
      <c r="BE87" s="235"/>
      <c r="BF87" s="235"/>
      <c r="BG87" s="235"/>
      <c r="BH87" s="235"/>
      <c r="BI87" s="235"/>
      <c r="BJ87" s="235"/>
      <c r="BK87" s="235"/>
      <c r="BL87" s="235"/>
      <c r="BM87" s="235"/>
      <c r="BN87" s="235"/>
      <c r="BO87" s="235"/>
      <c r="BP87" s="235"/>
      <c r="BQ87" s="235"/>
      <c r="BR87" s="235"/>
      <c r="BS87" s="235"/>
      <c r="BT87" s="235"/>
      <c r="BU87" s="235"/>
      <c r="BV87" s="235"/>
      <c r="BW87" s="274"/>
      <c r="BX87" s="151" t="s">
        <v>191</v>
      </c>
      <c r="BY87" s="149"/>
      <c r="BZ87" s="149"/>
      <c r="CA87" s="149"/>
      <c r="CB87" s="149"/>
      <c r="CC87" s="149"/>
      <c r="CD87" s="149"/>
      <c r="CE87" s="150"/>
      <c r="CF87" s="148" t="s">
        <v>192</v>
      </c>
      <c r="CG87" s="149"/>
      <c r="CH87" s="149"/>
      <c r="CI87" s="149"/>
      <c r="CJ87" s="149"/>
      <c r="CK87" s="149"/>
      <c r="CL87" s="149"/>
      <c r="CM87" s="149"/>
      <c r="CN87" s="149"/>
      <c r="CO87" s="149"/>
      <c r="CP87" s="149"/>
      <c r="CQ87" s="149"/>
      <c r="CR87" s="150"/>
      <c r="CS87" s="103"/>
      <c r="CT87" s="104"/>
      <c r="CU87" s="104"/>
      <c r="CV87" s="104"/>
      <c r="CW87" s="104"/>
      <c r="CX87" s="104"/>
      <c r="CY87" s="104"/>
      <c r="CZ87" s="104"/>
      <c r="DA87" s="104"/>
      <c r="DB87" s="104"/>
      <c r="DC87" s="104"/>
      <c r="DD87" s="104"/>
      <c r="DE87" s="105"/>
      <c r="DF87" s="106"/>
      <c r="DG87" s="107"/>
      <c r="DH87" s="107"/>
      <c r="DI87" s="107"/>
      <c r="DJ87" s="107"/>
      <c r="DK87" s="107"/>
      <c r="DL87" s="107"/>
      <c r="DM87" s="107"/>
      <c r="DN87" s="107"/>
      <c r="DO87" s="107"/>
      <c r="DP87" s="107"/>
      <c r="DQ87" s="107"/>
      <c r="DR87" s="108"/>
      <c r="DS87" s="106"/>
      <c r="DT87" s="107"/>
      <c r="DU87" s="107"/>
      <c r="DV87" s="107"/>
      <c r="DW87" s="107"/>
      <c r="DX87" s="107"/>
      <c r="DY87" s="107"/>
      <c r="DZ87" s="107"/>
      <c r="EA87" s="107"/>
      <c r="EB87" s="107"/>
      <c r="EC87" s="107"/>
      <c r="ED87" s="107"/>
      <c r="EE87" s="108"/>
      <c r="EF87" s="106"/>
      <c r="EG87" s="107"/>
      <c r="EH87" s="107"/>
      <c r="EI87" s="107"/>
      <c r="EJ87" s="107"/>
      <c r="EK87" s="107"/>
      <c r="EL87" s="107"/>
      <c r="EM87" s="107"/>
      <c r="EN87" s="107"/>
      <c r="EO87" s="107"/>
      <c r="EP87" s="107"/>
      <c r="EQ87" s="107"/>
      <c r="ER87" s="108"/>
      <c r="ES87" s="404" t="s">
        <v>59</v>
      </c>
      <c r="ET87" s="203"/>
      <c r="EU87" s="203"/>
      <c r="EV87" s="203"/>
      <c r="EW87" s="203"/>
      <c r="EX87" s="203"/>
      <c r="EY87" s="203"/>
      <c r="EZ87" s="203"/>
      <c r="FA87" s="203"/>
      <c r="FB87" s="203"/>
      <c r="FC87" s="203"/>
      <c r="FD87" s="203"/>
      <c r="FE87" s="405"/>
    </row>
    <row r="88" spans="1:161" ht="12.75" customHeight="1" x14ac:dyDescent="0.2">
      <c r="A88" s="277" t="s">
        <v>193</v>
      </c>
      <c r="B88" s="247"/>
      <c r="C88" s="247"/>
      <c r="D88" s="247"/>
      <c r="E88" s="247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7"/>
      <c r="AP88" s="247"/>
      <c r="AQ88" s="247"/>
      <c r="AR88" s="247"/>
      <c r="AS88" s="247"/>
      <c r="AT88" s="247"/>
      <c r="AU88" s="247"/>
      <c r="AV88" s="247"/>
      <c r="AW88" s="247"/>
      <c r="AX88" s="247"/>
      <c r="AY88" s="247"/>
      <c r="AZ88" s="247"/>
      <c r="BA88" s="247"/>
      <c r="BB88" s="247"/>
      <c r="BC88" s="247"/>
      <c r="BD88" s="247"/>
      <c r="BE88" s="247"/>
      <c r="BF88" s="247"/>
      <c r="BG88" s="247"/>
      <c r="BH88" s="247"/>
      <c r="BI88" s="247"/>
      <c r="BJ88" s="247"/>
      <c r="BK88" s="247"/>
      <c r="BL88" s="247"/>
      <c r="BM88" s="247"/>
      <c r="BN88" s="247"/>
      <c r="BO88" s="247"/>
      <c r="BP88" s="247"/>
      <c r="BQ88" s="247"/>
      <c r="BR88" s="247"/>
      <c r="BS88" s="247"/>
      <c r="BT88" s="247"/>
      <c r="BU88" s="247"/>
      <c r="BV88" s="247"/>
      <c r="BW88" s="278"/>
      <c r="BX88" s="145" t="s">
        <v>194</v>
      </c>
      <c r="BY88" s="146"/>
      <c r="BZ88" s="146"/>
      <c r="CA88" s="146"/>
      <c r="CB88" s="146"/>
      <c r="CC88" s="146"/>
      <c r="CD88" s="146"/>
      <c r="CE88" s="147"/>
      <c r="CF88" s="266" t="s">
        <v>59</v>
      </c>
      <c r="CG88" s="146"/>
      <c r="CH88" s="146"/>
      <c r="CI88" s="146"/>
      <c r="CJ88" s="146"/>
      <c r="CK88" s="146"/>
      <c r="CL88" s="146"/>
      <c r="CM88" s="146"/>
      <c r="CN88" s="146"/>
      <c r="CO88" s="146"/>
      <c r="CP88" s="146"/>
      <c r="CQ88" s="146"/>
      <c r="CR88" s="147"/>
      <c r="CS88" s="103">
        <v>296</v>
      </c>
      <c r="CT88" s="104"/>
      <c r="CU88" s="104"/>
      <c r="CV88" s="104"/>
      <c r="CW88" s="104"/>
      <c r="CX88" s="104"/>
      <c r="CY88" s="104"/>
      <c r="CZ88" s="104"/>
      <c r="DA88" s="104"/>
      <c r="DB88" s="104"/>
      <c r="DC88" s="104"/>
      <c r="DD88" s="104"/>
      <c r="DE88" s="105"/>
      <c r="DF88" s="106">
        <v>13061.53</v>
      </c>
      <c r="DG88" s="107"/>
      <c r="DH88" s="107"/>
      <c r="DI88" s="107"/>
      <c r="DJ88" s="107"/>
      <c r="DK88" s="107"/>
      <c r="DL88" s="107"/>
      <c r="DM88" s="107"/>
      <c r="DN88" s="107"/>
      <c r="DO88" s="107"/>
      <c r="DP88" s="107"/>
      <c r="DQ88" s="107"/>
      <c r="DR88" s="108"/>
      <c r="DS88" s="106">
        <f>DF88*1.04</f>
        <v>13583.9912</v>
      </c>
      <c r="DT88" s="107"/>
      <c r="DU88" s="107"/>
      <c r="DV88" s="107"/>
      <c r="DW88" s="107"/>
      <c r="DX88" s="107"/>
      <c r="DY88" s="107"/>
      <c r="DZ88" s="107"/>
      <c r="EA88" s="107"/>
      <c r="EB88" s="107"/>
      <c r="EC88" s="107"/>
      <c r="ED88" s="107"/>
      <c r="EE88" s="108"/>
      <c r="EF88" s="106">
        <f>DS88*1.04</f>
        <v>14127.350848</v>
      </c>
      <c r="EG88" s="107"/>
      <c r="EH88" s="107"/>
      <c r="EI88" s="107"/>
      <c r="EJ88" s="107"/>
      <c r="EK88" s="107"/>
      <c r="EL88" s="107"/>
      <c r="EM88" s="107"/>
      <c r="EN88" s="107"/>
      <c r="EO88" s="107"/>
      <c r="EP88" s="107"/>
      <c r="EQ88" s="107"/>
      <c r="ER88" s="108"/>
      <c r="ES88" s="404" t="s">
        <v>59</v>
      </c>
      <c r="ET88" s="203"/>
      <c r="EU88" s="203"/>
      <c r="EV88" s="203"/>
      <c r="EW88" s="203"/>
      <c r="EX88" s="203"/>
      <c r="EY88" s="203"/>
      <c r="EZ88" s="203"/>
      <c r="FA88" s="203"/>
      <c r="FB88" s="203"/>
      <c r="FC88" s="203"/>
      <c r="FD88" s="203"/>
      <c r="FE88" s="405"/>
    </row>
    <row r="89" spans="1:161" ht="21.75" customHeight="1" x14ac:dyDescent="0.2">
      <c r="A89" s="273" t="s">
        <v>195</v>
      </c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74"/>
      <c r="BX89" s="151" t="s">
        <v>196</v>
      </c>
      <c r="BY89" s="149"/>
      <c r="BZ89" s="149"/>
      <c r="CA89" s="149"/>
      <c r="CB89" s="149"/>
      <c r="CC89" s="149"/>
      <c r="CD89" s="149"/>
      <c r="CE89" s="150"/>
      <c r="CF89" s="148" t="s">
        <v>197</v>
      </c>
      <c r="CG89" s="149"/>
      <c r="CH89" s="149"/>
      <c r="CI89" s="149"/>
      <c r="CJ89" s="149"/>
      <c r="CK89" s="149"/>
      <c r="CL89" s="149"/>
      <c r="CM89" s="149"/>
      <c r="CN89" s="149"/>
      <c r="CO89" s="149"/>
      <c r="CP89" s="149"/>
      <c r="CQ89" s="149"/>
      <c r="CR89" s="150"/>
      <c r="CS89" s="103"/>
      <c r="CT89" s="104"/>
      <c r="CU89" s="104"/>
      <c r="CV89" s="104"/>
      <c r="CW89" s="104"/>
      <c r="CX89" s="104"/>
      <c r="CY89" s="104"/>
      <c r="CZ89" s="104"/>
      <c r="DA89" s="104"/>
      <c r="DB89" s="104"/>
      <c r="DC89" s="104"/>
      <c r="DD89" s="104"/>
      <c r="DE89" s="105"/>
      <c r="DF89" s="106"/>
      <c r="DG89" s="107"/>
      <c r="DH89" s="107"/>
      <c r="DI89" s="107"/>
      <c r="DJ89" s="107"/>
      <c r="DK89" s="107"/>
      <c r="DL89" s="107"/>
      <c r="DM89" s="107"/>
      <c r="DN89" s="107"/>
      <c r="DO89" s="107"/>
      <c r="DP89" s="107"/>
      <c r="DQ89" s="107"/>
      <c r="DR89" s="108"/>
      <c r="DS89" s="106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  <c r="ED89" s="107"/>
      <c r="EE89" s="108"/>
      <c r="EF89" s="106"/>
      <c r="EG89" s="107"/>
      <c r="EH89" s="107"/>
      <c r="EI89" s="107"/>
      <c r="EJ89" s="107"/>
      <c r="EK89" s="107"/>
      <c r="EL89" s="107"/>
      <c r="EM89" s="107"/>
      <c r="EN89" s="107"/>
      <c r="EO89" s="107"/>
      <c r="EP89" s="107"/>
      <c r="EQ89" s="107"/>
      <c r="ER89" s="108"/>
      <c r="ES89" s="404" t="s">
        <v>59</v>
      </c>
      <c r="ET89" s="203"/>
      <c r="EU89" s="203"/>
      <c r="EV89" s="203"/>
      <c r="EW89" s="203"/>
      <c r="EX89" s="203"/>
      <c r="EY89" s="203"/>
      <c r="EZ89" s="203"/>
      <c r="FA89" s="203"/>
      <c r="FB89" s="203"/>
      <c r="FC89" s="203"/>
      <c r="FD89" s="203"/>
      <c r="FE89" s="405"/>
    </row>
    <row r="90" spans="1:161" ht="12.75" customHeight="1" x14ac:dyDescent="0.2">
      <c r="A90" s="277" t="s">
        <v>198</v>
      </c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7"/>
      <c r="AP90" s="247"/>
      <c r="AQ90" s="247"/>
      <c r="AR90" s="247"/>
      <c r="AS90" s="247"/>
      <c r="AT90" s="247"/>
      <c r="AU90" s="247"/>
      <c r="AV90" s="247"/>
      <c r="AW90" s="247"/>
      <c r="AX90" s="247"/>
      <c r="AY90" s="247"/>
      <c r="AZ90" s="247"/>
      <c r="BA90" s="247"/>
      <c r="BB90" s="247"/>
      <c r="BC90" s="247"/>
      <c r="BD90" s="247"/>
      <c r="BE90" s="247"/>
      <c r="BF90" s="247"/>
      <c r="BG90" s="247"/>
      <c r="BH90" s="247"/>
      <c r="BI90" s="247"/>
      <c r="BJ90" s="247"/>
      <c r="BK90" s="247"/>
      <c r="BL90" s="247"/>
      <c r="BM90" s="247"/>
      <c r="BN90" s="247"/>
      <c r="BO90" s="247"/>
      <c r="BP90" s="247"/>
      <c r="BQ90" s="247"/>
      <c r="BR90" s="247"/>
      <c r="BS90" s="247"/>
      <c r="BT90" s="247"/>
      <c r="BU90" s="247"/>
      <c r="BV90" s="247"/>
      <c r="BW90" s="278"/>
      <c r="BX90" s="145" t="s">
        <v>199</v>
      </c>
      <c r="BY90" s="146"/>
      <c r="BZ90" s="146"/>
      <c r="CA90" s="146"/>
      <c r="CB90" s="146"/>
      <c r="CC90" s="146"/>
      <c r="CD90" s="146"/>
      <c r="CE90" s="147"/>
      <c r="CF90" s="266" t="s">
        <v>59</v>
      </c>
      <c r="CG90" s="146"/>
      <c r="CH90" s="146"/>
      <c r="CI90" s="146"/>
      <c r="CJ90" s="146"/>
      <c r="CK90" s="146"/>
      <c r="CL90" s="146"/>
      <c r="CM90" s="146"/>
      <c r="CN90" s="146"/>
      <c r="CO90" s="146"/>
      <c r="CP90" s="146"/>
      <c r="CQ90" s="146"/>
      <c r="CR90" s="147"/>
      <c r="CS90" s="211" t="s">
        <v>200</v>
      </c>
      <c r="CT90" s="212"/>
      <c r="CU90" s="212"/>
      <c r="CV90" s="212"/>
      <c r="CW90" s="212"/>
      <c r="CX90" s="212"/>
      <c r="CY90" s="212"/>
      <c r="CZ90" s="212"/>
      <c r="DA90" s="212"/>
      <c r="DB90" s="212"/>
      <c r="DC90" s="212"/>
      <c r="DD90" s="212"/>
      <c r="DE90" s="213"/>
      <c r="DF90" s="106">
        <f>DF93+DF111</f>
        <v>12617574.779999999</v>
      </c>
      <c r="DG90" s="107"/>
      <c r="DH90" s="107"/>
      <c r="DI90" s="107"/>
      <c r="DJ90" s="107"/>
      <c r="DK90" s="107"/>
      <c r="DL90" s="107"/>
      <c r="DM90" s="107"/>
      <c r="DN90" s="107"/>
      <c r="DO90" s="107"/>
      <c r="DP90" s="107"/>
      <c r="DQ90" s="107"/>
      <c r="DR90" s="108"/>
      <c r="DS90" s="106">
        <f>DS93+DS111</f>
        <v>13122277.771200001</v>
      </c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8"/>
      <c r="EF90" s="106">
        <f>EF93+EF111</f>
        <v>13647168.882048002</v>
      </c>
      <c r="EG90" s="107"/>
      <c r="EH90" s="107"/>
      <c r="EI90" s="107"/>
      <c r="EJ90" s="107"/>
      <c r="EK90" s="107"/>
      <c r="EL90" s="107"/>
      <c r="EM90" s="107"/>
      <c r="EN90" s="107"/>
      <c r="EO90" s="107"/>
      <c r="EP90" s="107"/>
      <c r="EQ90" s="107"/>
      <c r="ER90" s="108"/>
      <c r="ES90" s="418"/>
      <c r="ET90" s="419"/>
      <c r="EU90" s="419"/>
      <c r="EV90" s="419"/>
      <c r="EW90" s="419"/>
      <c r="EX90" s="419"/>
      <c r="EY90" s="419"/>
      <c r="EZ90" s="419"/>
      <c r="FA90" s="419"/>
      <c r="FB90" s="419"/>
      <c r="FC90" s="419"/>
      <c r="FD90" s="419"/>
      <c r="FE90" s="420"/>
    </row>
    <row r="91" spans="1:161" ht="21.75" customHeight="1" x14ac:dyDescent="0.2">
      <c r="A91" s="273" t="s">
        <v>201</v>
      </c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74"/>
      <c r="BX91" s="151" t="s">
        <v>202</v>
      </c>
      <c r="BY91" s="149"/>
      <c r="BZ91" s="149"/>
      <c r="CA91" s="149"/>
      <c r="CB91" s="149"/>
      <c r="CC91" s="149"/>
      <c r="CD91" s="149"/>
      <c r="CE91" s="150"/>
      <c r="CF91" s="148" t="s">
        <v>203</v>
      </c>
      <c r="CG91" s="149"/>
      <c r="CH91" s="149"/>
      <c r="CI91" s="149"/>
      <c r="CJ91" s="149"/>
      <c r="CK91" s="149"/>
      <c r="CL91" s="149"/>
      <c r="CM91" s="149"/>
      <c r="CN91" s="149"/>
      <c r="CO91" s="149"/>
      <c r="CP91" s="149"/>
      <c r="CQ91" s="149"/>
      <c r="CR91" s="150"/>
      <c r="CS91" s="103"/>
      <c r="CT91" s="104"/>
      <c r="CU91" s="104"/>
      <c r="CV91" s="104"/>
      <c r="CW91" s="104"/>
      <c r="CX91" s="104"/>
      <c r="CY91" s="104"/>
      <c r="CZ91" s="104"/>
      <c r="DA91" s="104"/>
      <c r="DB91" s="104"/>
      <c r="DC91" s="104"/>
      <c r="DD91" s="104"/>
      <c r="DE91" s="105"/>
      <c r="DF91" s="106"/>
      <c r="DG91" s="107"/>
      <c r="DH91" s="107"/>
      <c r="DI91" s="107"/>
      <c r="DJ91" s="107"/>
      <c r="DK91" s="107"/>
      <c r="DL91" s="107"/>
      <c r="DM91" s="107"/>
      <c r="DN91" s="107"/>
      <c r="DO91" s="107"/>
      <c r="DP91" s="107"/>
      <c r="DQ91" s="107"/>
      <c r="DR91" s="108"/>
      <c r="DS91" s="106"/>
      <c r="DT91" s="107"/>
      <c r="DU91" s="107"/>
      <c r="DV91" s="107"/>
      <c r="DW91" s="107"/>
      <c r="DX91" s="107"/>
      <c r="DY91" s="107"/>
      <c r="DZ91" s="107"/>
      <c r="EA91" s="107"/>
      <c r="EB91" s="107"/>
      <c r="EC91" s="107"/>
      <c r="ED91" s="107"/>
      <c r="EE91" s="108"/>
      <c r="EF91" s="106"/>
      <c r="EG91" s="107"/>
      <c r="EH91" s="107"/>
      <c r="EI91" s="107"/>
      <c r="EJ91" s="107"/>
      <c r="EK91" s="107"/>
      <c r="EL91" s="107"/>
      <c r="EM91" s="107"/>
      <c r="EN91" s="107"/>
      <c r="EO91" s="107"/>
      <c r="EP91" s="107"/>
      <c r="EQ91" s="107"/>
      <c r="ER91" s="108"/>
      <c r="ES91" s="418"/>
      <c r="ET91" s="419"/>
      <c r="EU91" s="419"/>
      <c r="EV91" s="419"/>
      <c r="EW91" s="419"/>
      <c r="EX91" s="419"/>
      <c r="EY91" s="419"/>
      <c r="EZ91" s="419"/>
      <c r="FA91" s="419"/>
      <c r="FB91" s="419"/>
      <c r="FC91" s="419"/>
      <c r="FD91" s="419"/>
      <c r="FE91" s="420"/>
    </row>
    <row r="92" spans="1:161" ht="21.75" customHeight="1" x14ac:dyDescent="0.2">
      <c r="A92" s="273" t="s">
        <v>204</v>
      </c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74"/>
      <c r="BX92" s="141" t="s">
        <v>205</v>
      </c>
      <c r="BY92" s="142"/>
      <c r="BZ92" s="142"/>
      <c r="CA92" s="142"/>
      <c r="CB92" s="142"/>
      <c r="CC92" s="142"/>
      <c r="CD92" s="142"/>
      <c r="CE92" s="143"/>
      <c r="CF92" s="144" t="s">
        <v>206</v>
      </c>
      <c r="CG92" s="142"/>
      <c r="CH92" s="142"/>
      <c r="CI92" s="142"/>
      <c r="CJ92" s="142"/>
      <c r="CK92" s="142"/>
      <c r="CL92" s="142"/>
      <c r="CM92" s="142"/>
      <c r="CN92" s="142"/>
      <c r="CO92" s="142"/>
      <c r="CP92" s="142"/>
      <c r="CQ92" s="142"/>
      <c r="CR92" s="143"/>
      <c r="CS92" s="214"/>
      <c r="CT92" s="215"/>
      <c r="CU92" s="215"/>
      <c r="CV92" s="215"/>
      <c r="CW92" s="215"/>
      <c r="CX92" s="215"/>
      <c r="CY92" s="215"/>
      <c r="CZ92" s="215"/>
      <c r="DA92" s="215"/>
      <c r="DB92" s="215"/>
      <c r="DC92" s="215"/>
      <c r="DD92" s="215"/>
      <c r="DE92" s="216"/>
      <c r="DF92" s="185"/>
      <c r="DG92" s="186"/>
      <c r="DH92" s="186"/>
      <c r="DI92" s="186"/>
      <c r="DJ92" s="186"/>
      <c r="DK92" s="186"/>
      <c r="DL92" s="186"/>
      <c r="DM92" s="186"/>
      <c r="DN92" s="186"/>
      <c r="DO92" s="186"/>
      <c r="DP92" s="186"/>
      <c r="DQ92" s="186"/>
      <c r="DR92" s="187"/>
      <c r="DS92" s="185"/>
      <c r="DT92" s="186"/>
      <c r="DU92" s="186"/>
      <c r="DV92" s="186"/>
      <c r="DW92" s="186"/>
      <c r="DX92" s="186"/>
      <c r="DY92" s="186"/>
      <c r="DZ92" s="186"/>
      <c r="EA92" s="186"/>
      <c r="EB92" s="186"/>
      <c r="EC92" s="186"/>
      <c r="ED92" s="186"/>
      <c r="EE92" s="187"/>
      <c r="EF92" s="185"/>
      <c r="EG92" s="186"/>
      <c r="EH92" s="186"/>
      <c r="EI92" s="186"/>
      <c r="EJ92" s="186"/>
      <c r="EK92" s="186"/>
      <c r="EL92" s="186"/>
      <c r="EM92" s="186"/>
      <c r="EN92" s="186"/>
      <c r="EO92" s="186"/>
      <c r="EP92" s="186"/>
      <c r="EQ92" s="186"/>
      <c r="ER92" s="187"/>
      <c r="ES92" s="415"/>
      <c r="ET92" s="416"/>
      <c r="EU92" s="416"/>
      <c r="EV92" s="416"/>
      <c r="EW92" s="416"/>
      <c r="EX92" s="416"/>
      <c r="EY92" s="416"/>
      <c r="EZ92" s="416"/>
      <c r="FA92" s="416"/>
      <c r="FB92" s="416"/>
      <c r="FC92" s="416"/>
      <c r="FD92" s="416"/>
      <c r="FE92" s="417"/>
    </row>
    <row r="93" spans="1:161" ht="11.25" customHeight="1" x14ac:dyDescent="0.2">
      <c r="A93" s="298" t="s">
        <v>207</v>
      </c>
      <c r="B93" s="258"/>
      <c r="C93" s="258"/>
      <c r="D93" s="258"/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  <c r="AD93" s="258"/>
      <c r="AE93" s="258"/>
      <c r="AF93" s="258"/>
      <c r="AG93" s="258"/>
      <c r="AH93" s="258"/>
      <c r="AI93" s="258"/>
      <c r="AJ93" s="258"/>
      <c r="AK93" s="258"/>
      <c r="AL93" s="258"/>
      <c r="AM93" s="258"/>
      <c r="AN93" s="258"/>
      <c r="AO93" s="258"/>
      <c r="AP93" s="258"/>
      <c r="AQ93" s="258"/>
      <c r="AR93" s="258"/>
      <c r="AS93" s="258"/>
      <c r="AT93" s="258"/>
      <c r="AU93" s="258"/>
      <c r="AV93" s="258"/>
      <c r="AW93" s="258"/>
      <c r="AX93" s="258"/>
      <c r="AY93" s="258"/>
      <c r="AZ93" s="258"/>
      <c r="BA93" s="258"/>
      <c r="BB93" s="258"/>
      <c r="BC93" s="258"/>
      <c r="BD93" s="258"/>
      <c r="BE93" s="258"/>
      <c r="BF93" s="258"/>
      <c r="BG93" s="258"/>
      <c r="BH93" s="258"/>
      <c r="BI93" s="258"/>
      <c r="BJ93" s="258"/>
      <c r="BK93" s="258"/>
      <c r="BL93" s="258"/>
      <c r="BM93" s="258"/>
      <c r="BN93" s="258"/>
      <c r="BO93" s="258"/>
      <c r="BP93" s="258"/>
      <c r="BQ93" s="258"/>
      <c r="BR93" s="258"/>
      <c r="BS93" s="258"/>
      <c r="BT93" s="258"/>
      <c r="BU93" s="258"/>
      <c r="BV93" s="258"/>
      <c r="BW93" s="299"/>
      <c r="BX93" s="292" t="s">
        <v>208</v>
      </c>
      <c r="BY93" s="293"/>
      <c r="BZ93" s="293"/>
      <c r="CA93" s="293"/>
      <c r="CB93" s="293"/>
      <c r="CC93" s="293"/>
      <c r="CD93" s="293"/>
      <c r="CE93" s="294"/>
      <c r="CF93" s="358" t="s">
        <v>209</v>
      </c>
      <c r="CG93" s="293"/>
      <c r="CH93" s="293"/>
      <c r="CI93" s="293"/>
      <c r="CJ93" s="293"/>
      <c r="CK93" s="293"/>
      <c r="CL93" s="293"/>
      <c r="CM93" s="293"/>
      <c r="CN93" s="293"/>
      <c r="CO93" s="293"/>
      <c r="CP93" s="293"/>
      <c r="CQ93" s="293"/>
      <c r="CR93" s="294"/>
      <c r="CS93" s="208"/>
      <c r="CT93" s="209"/>
      <c r="CU93" s="209"/>
      <c r="CV93" s="209"/>
      <c r="CW93" s="209"/>
      <c r="CX93" s="209"/>
      <c r="CY93" s="209"/>
      <c r="CZ93" s="209"/>
      <c r="DA93" s="209"/>
      <c r="DB93" s="209"/>
      <c r="DC93" s="209"/>
      <c r="DD93" s="209"/>
      <c r="DE93" s="210"/>
      <c r="DF93" s="188">
        <f>DF95+DF97+DF98+DF99+DF100+DF103+DF104+DF109+DF110+DF107</f>
        <v>8949803.0999999996</v>
      </c>
      <c r="DG93" s="189"/>
      <c r="DH93" s="189"/>
      <c r="DI93" s="189"/>
      <c r="DJ93" s="189"/>
      <c r="DK93" s="189"/>
      <c r="DL93" s="189"/>
      <c r="DM93" s="189"/>
      <c r="DN93" s="189"/>
      <c r="DO93" s="189"/>
      <c r="DP93" s="189"/>
      <c r="DQ93" s="189"/>
      <c r="DR93" s="190"/>
      <c r="DS93" s="188">
        <f>DS95+DS97+DS98+DS99+DS100+DS103+DS104+DS109+DS110+DS107</f>
        <v>9307795.2240000013</v>
      </c>
      <c r="DT93" s="189"/>
      <c r="DU93" s="189"/>
      <c r="DV93" s="189"/>
      <c r="DW93" s="189"/>
      <c r="DX93" s="189"/>
      <c r="DY93" s="189"/>
      <c r="DZ93" s="189"/>
      <c r="EA93" s="189"/>
      <c r="EB93" s="189"/>
      <c r="EC93" s="189"/>
      <c r="ED93" s="189"/>
      <c r="EE93" s="190"/>
      <c r="EF93" s="188">
        <f>EF95+EF97+EF98+EF99+EF100+EF103+EF104+EF109+EF110+EF107</f>
        <v>9680107.0329600014</v>
      </c>
      <c r="EG93" s="189"/>
      <c r="EH93" s="189"/>
      <c r="EI93" s="189"/>
      <c r="EJ93" s="189"/>
      <c r="EK93" s="189"/>
      <c r="EL93" s="189"/>
      <c r="EM93" s="189"/>
      <c r="EN93" s="189"/>
      <c r="EO93" s="189"/>
      <c r="EP93" s="189"/>
      <c r="EQ93" s="189"/>
      <c r="ER93" s="190"/>
      <c r="ES93" s="412"/>
      <c r="ET93" s="413"/>
      <c r="EU93" s="413"/>
      <c r="EV93" s="413"/>
      <c r="EW93" s="413"/>
      <c r="EX93" s="413"/>
      <c r="EY93" s="413"/>
      <c r="EZ93" s="413"/>
      <c r="FA93" s="413"/>
      <c r="FB93" s="413"/>
      <c r="FC93" s="413"/>
      <c r="FD93" s="413"/>
      <c r="FE93" s="414"/>
    </row>
    <row r="94" spans="1:161" ht="11.25" customHeight="1" x14ac:dyDescent="0.2">
      <c r="A94" s="443" t="s">
        <v>210</v>
      </c>
      <c r="B94" s="437"/>
      <c r="C94" s="437"/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7"/>
      <c r="O94" s="437"/>
      <c r="P94" s="437"/>
      <c r="Q94" s="437"/>
      <c r="R94" s="437"/>
      <c r="S94" s="437"/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  <c r="AH94" s="437"/>
      <c r="AI94" s="437"/>
      <c r="AJ94" s="437"/>
      <c r="AK94" s="437"/>
      <c r="AL94" s="437"/>
      <c r="AM94" s="437"/>
      <c r="AN94" s="437"/>
      <c r="AO94" s="437"/>
      <c r="AP94" s="437"/>
      <c r="AQ94" s="437"/>
      <c r="AR94" s="437"/>
      <c r="AS94" s="437"/>
      <c r="AT94" s="437"/>
      <c r="AU94" s="437"/>
      <c r="AV94" s="437"/>
      <c r="AW94" s="437"/>
      <c r="AX94" s="437"/>
      <c r="AY94" s="437"/>
      <c r="AZ94" s="437"/>
      <c r="BA94" s="437"/>
      <c r="BB94" s="437"/>
      <c r="BC94" s="437"/>
      <c r="BD94" s="437"/>
      <c r="BE94" s="437"/>
      <c r="BF94" s="437"/>
      <c r="BG94" s="437"/>
      <c r="BH94" s="437"/>
      <c r="BI94" s="437"/>
      <c r="BJ94" s="437"/>
      <c r="BK94" s="437"/>
      <c r="BL94" s="437"/>
      <c r="BM94" s="437"/>
      <c r="BN94" s="437"/>
      <c r="BO94" s="437"/>
      <c r="BP94" s="437"/>
      <c r="BQ94" s="437"/>
      <c r="BR94" s="437"/>
      <c r="BS94" s="437"/>
      <c r="BT94" s="437"/>
      <c r="BU94" s="437"/>
      <c r="BV94" s="437"/>
      <c r="BW94" s="444"/>
      <c r="BX94" s="148"/>
      <c r="BY94" s="149"/>
      <c r="BZ94" s="149"/>
      <c r="CA94" s="149"/>
      <c r="CB94" s="149"/>
      <c r="CC94" s="149"/>
      <c r="CD94" s="149"/>
      <c r="CE94" s="150"/>
      <c r="CF94" s="148"/>
      <c r="CG94" s="149"/>
      <c r="CH94" s="149"/>
      <c r="CI94" s="149"/>
      <c r="CJ94" s="149"/>
      <c r="CK94" s="149"/>
      <c r="CL94" s="149"/>
      <c r="CM94" s="149"/>
      <c r="CN94" s="149"/>
      <c r="CO94" s="149"/>
      <c r="CP94" s="149"/>
      <c r="CQ94" s="149"/>
      <c r="CR94" s="150"/>
      <c r="CS94" s="205"/>
      <c r="CT94" s="206"/>
      <c r="CU94" s="206"/>
      <c r="CV94" s="206"/>
      <c r="CW94" s="206"/>
      <c r="CX94" s="206"/>
      <c r="CY94" s="206"/>
      <c r="CZ94" s="206"/>
      <c r="DA94" s="206"/>
      <c r="DB94" s="206"/>
      <c r="DC94" s="206"/>
      <c r="DD94" s="206"/>
      <c r="DE94" s="207"/>
      <c r="DF94" s="152"/>
      <c r="DG94" s="153"/>
      <c r="DH94" s="153"/>
      <c r="DI94" s="153"/>
      <c r="DJ94" s="153"/>
      <c r="DK94" s="153"/>
      <c r="DL94" s="153"/>
      <c r="DM94" s="153"/>
      <c r="DN94" s="153"/>
      <c r="DO94" s="153"/>
      <c r="DP94" s="153"/>
      <c r="DQ94" s="153"/>
      <c r="DR94" s="154"/>
      <c r="DS94" s="152"/>
      <c r="DT94" s="153"/>
      <c r="DU94" s="153"/>
      <c r="DV94" s="153"/>
      <c r="DW94" s="153"/>
      <c r="DX94" s="153"/>
      <c r="DY94" s="153"/>
      <c r="DZ94" s="153"/>
      <c r="EA94" s="153"/>
      <c r="EB94" s="153"/>
      <c r="EC94" s="153"/>
      <c r="ED94" s="153"/>
      <c r="EE94" s="154"/>
      <c r="EF94" s="152"/>
      <c r="EG94" s="153"/>
      <c r="EH94" s="153"/>
      <c r="EI94" s="153"/>
      <c r="EJ94" s="153"/>
      <c r="EK94" s="153"/>
      <c r="EL94" s="153"/>
      <c r="EM94" s="153"/>
      <c r="EN94" s="153"/>
      <c r="EO94" s="153"/>
      <c r="EP94" s="153"/>
      <c r="EQ94" s="153"/>
      <c r="ER94" s="154"/>
      <c r="ES94" s="387"/>
      <c r="ET94" s="388"/>
      <c r="EU94" s="388"/>
      <c r="EV94" s="388"/>
      <c r="EW94" s="388"/>
      <c r="EX94" s="388"/>
      <c r="EY94" s="388"/>
      <c r="EZ94" s="388"/>
      <c r="FA94" s="388"/>
      <c r="FB94" s="388"/>
      <c r="FC94" s="388"/>
      <c r="FD94" s="388"/>
      <c r="FE94" s="389"/>
    </row>
    <row r="95" spans="1:161" ht="11.25" customHeight="1" x14ac:dyDescent="0.2">
      <c r="A95" s="439" t="s">
        <v>211</v>
      </c>
      <c r="B95" s="440"/>
      <c r="C95" s="440"/>
      <c r="D95" s="440"/>
      <c r="E95" s="440"/>
      <c r="F95" s="440"/>
      <c r="G95" s="440"/>
      <c r="H95" s="440"/>
      <c r="I95" s="440"/>
      <c r="J95" s="440"/>
      <c r="K95" s="440"/>
      <c r="L95" s="440"/>
      <c r="M95" s="440"/>
      <c r="N95" s="440"/>
      <c r="O95" s="440"/>
      <c r="P95" s="440"/>
      <c r="Q95" s="440"/>
      <c r="R95" s="440"/>
      <c r="S95" s="440"/>
      <c r="T95" s="440"/>
      <c r="U95" s="440"/>
      <c r="V95" s="440"/>
      <c r="W95" s="440"/>
      <c r="X95" s="440"/>
      <c r="Y95" s="440"/>
      <c r="Z95" s="440"/>
      <c r="AA95" s="440"/>
      <c r="AB95" s="440"/>
      <c r="AC95" s="440"/>
      <c r="AD95" s="440"/>
      <c r="AE95" s="440"/>
      <c r="AF95" s="440"/>
      <c r="AG95" s="440"/>
      <c r="AH95" s="440"/>
      <c r="AI95" s="440"/>
      <c r="AJ95" s="440"/>
      <c r="AK95" s="440"/>
      <c r="AL95" s="440"/>
      <c r="AM95" s="440"/>
      <c r="AN95" s="440"/>
      <c r="AO95" s="440"/>
      <c r="AP95" s="440"/>
      <c r="AQ95" s="440"/>
      <c r="AR95" s="440"/>
      <c r="AS95" s="440"/>
      <c r="AT95" s="440"/>
      <c r="AU95" s="440"/>
      <c r="AV95" s="440"/>
      <c r="AW95" s="440"/>
      <c r="AX95" s="440"/>
      <c r="AY95" s="440"/>
      <c r="AZ95" s="440"/>
      <c r="BA95" s="440"/>
      <c r="BB95" s="440"/>
      <c r="BC95" s="440"/>
      <c r="BD95" s="440"/>
      <c r="BE95" s="440"/>
      <c r="BF95" s="440"/>
      <c r="BG95" s="440"/>
      <c r="BH95" s="440"/>
      <c r="BI95" s="440"/>
      <c r="BJ95" s="440"/>
      <c r="BK95" s="440"/>
      <c r="BL95" s="440"/>
      <c r="BM95" s="440"/>
      <c r="BN95" s="440"/>
      <c r="BO95" s="440"/>
      <c r="BP95" s="440"/>
      <c r="BQ95" s="440"/>
      <c r="BR95" s="440"/>
      <c r="BS95" s="440"/>
      <c r="BT95" s="440"/>
      <c r="BU95" s="440"/>
      <c r="BV95" s="440"/>
      <c r="BW95" s="440"/>
      <c r="BX95" s="429" t="s">
        <v>212</v>
      </c>
      <c r="BY95" s="92"/>
      <c r="BZ95" s="92"/>
      <c r="CA95" s="92"/>
      <c r="CB95" s="92"/>
      <c r="CC95" s="92"/>
      <c r="CD95" s="92"/>
      <c r="CE95" s="430"/>
      <c r="CF95" s="429" t="s">
        <v>209</v>
      </c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430"/>
      <c r="CS95" s="205">
        <v>221</v>
      </c>
      <c r="CT95" s="206"/>
      <c r="CU95" s="206"/>
      <c r="CV95" s="206"/>
      <c r="CW95" s="206"/>
      <c r="CX95" s="206"/>
      <c r="CY95" s="206"/>
      <c r="CZ95" s="206"/>
      <c r="DA95" s="206"/>
      <c r="DB95" s="206"/>
      <c r="DC95" s="206"/>
      <c r="DD95" s="206"/>
      <c r="DE95" s="207"/>
      <c r="DF95" s="152">
        <v>22116</v>
      </c>
      <c r="DG95" s="153"/>
      <c r="DH95" s="153"/>
      <c r="DI95" s="153"/>
      <c r="DJ95" s="153"/>
      <c r="DK95" s="153"/>
      <c r="DL95" s="153"/>
      <c r="DM95" s="153"/>
      <c r="DN95" s="153"/>
      <c r="DO95" s="153"/>
      <c r="DP95" s="153"/>
      <c r="DQ95" s="153"/>
      <c r="DR95" s="154"/>
      <c r="DS95" s="152">
        <f>DF95*1.04</f>
        <v>23000.639999999999</v>
      </c>
      <c r="DT95" s="153"/>
      <c r="DU95" s="153"/>
      <c r="DV95" s="153"/>
      <c r="DW95" s="153"/>
      <c r="DX95" s="153"/>
      <c r="DY95" s="153"/>
      <c r="DZ95" s="153"/>
      <c r="EA95" s="153"/>
      <c r="EB95" s="153"/>
      <c r="EC95" s="153"/>
      <c r="ED95" s="153"/>
      <c r="EE95" s="154"/>
      <c r="EF95" s="152">
        <f>DS95*1.04</f>
        <v>23920.6656</v>
      </c>
      <c r="EG95" s="153"/>
      <c r="EH95" s="153"/>
      <c r="EI95" s="153"/>
      <c r="EJ95" s="153"/>
      <c r="EK95" s="153"/>
      <c r="EL95" s="153"/>
      <c r="EM95" s="153"/>
      <c r="EN95" s="153"/>
      <c r="EO95" s="153"/>
      <c r="EP95" s="153"/>
      <c r="EQ95" s="153"/>
      <c r="ER95" s="154"/>
      <c r="ES95" s="399"/>
      <c r="ET95" s="400"/>
      <c r="EU95" s="400"/>
      <c r="EV95" s="400"/>
      <c r="EW95" s="400"/>
      <c r="EX95" s="400"/>
      <c r="EY95" s="400"/>
      <c r="EZ95" s="400"/>
      <c r="FA95" s="400"/>
      <c r="FB95" s="400"/>
      <c r="FC95" s="400"/>
      <c r="FD95" s="400"/>
      <c r="FE95" s="401"/>
    </row>
    <row r="96" spans="1:161" ht="11.25" customHeight="1" x14ac:dyDescent="0.2">
      <c r="A96" s="439" t="s">
        <v>213</v>
      </c>
      <c r="B96" s="440"/>
      <c r="C96" s="440"/>
      <c r="D96" s="440"/>
      <c r="E96" s="440"/>
      <c r="F96" s="440"/>
      <c r="G96" s="440"/>
      <c r="H96" s="440"/>
      <c r="I96" s="440"/>
      <c r="J96" s="440"/>
      <c r="K96" s="440"/>
      <c r="L96" s="440"/>
      <c r="M96" s="440"/>
      <c r="N96" s="440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  <c r="Z96" s="440"/>
      <c r="AA96" s="440"/>
      <c r="AB96" s="440"/>
      <c r="AC96" s="440"/>
      <c r="AD96" s="440"/>
      <c r="AE96" s="440"/>
      <c r="AF96" s="440"/>
      <c r="AG96" s="440"/>
      <c r="AH96" s="440"/>
      <c r="AI96" s="440"/>
      <c r="AJ96" s="440"/>
      <c r="AK96" s="440"/>
      <c r="AL96" s="440"/>
      <c r="AM96" s="440"/>
      <c r="AN96" s="440"/>
      <c r="AO96" s="440"/>
      <c r="AP96" s="440"/>
      <c r="AQ96" s="440"/>
      <c r="AR96" s="440"/>
      <c r="AS96" s="440"/>
      <c r="AT96" s="440"/>
      <c r="AU96" s="440"/>
      <c r="AV96" s="440"/>
      <c r="AW96" s="440"/>
      <c r="AX96" s="440"/>
      <c r="AY96" s="440"/>
      <c r="AZ96" s="440"/>
      <c r="BA96" s="440"/>
      <c r="BB96" s="440"/>
      <c r="BC96" s="440"/>
      <c r="BD96" s="440"/>
      <c r="BE96" s="440"/>
      <c r="BF96" s="440"/>
      <c r="BG96" s="440"/>
      <c r="BH96" s="440"/>
      <c r="BI96" s="440"/>
      <c r="BJ96" s="440"/>
      <c r="BK96" s="440"/>
      <c r="BL96" s="440"/>
      <c r="BM96" s="440"/>
      <c r="BN96" s="440"/>
      <c r="BO96" s="440"/>
      <c r="BP96" s="440"/>
      <c r="BQ96" s="440"/>
      <c r="BR96" s="440"/>
      <c r="BS96" s="440"/>
      <c r="BT96" s="440"/>
      <c r="BU96" s="440"/>
      <c r="BV96" s="440"/>
      <c r="BW96" s="440"/>
      <c r="BX96" s="429" t="s">
        <v>214</v>
      </c>
      <c r="BY96" s="92"/>
      <c r="BZ96" s="92"/>
      <c r="CA96" s="92"/>
      <c r="CB96" s="92"/>
      <c r="CC96" s="92"/>
      <c r="CD96" s="92"/>
      <c r="CE96" s="430"/>
      <c r="CF96" s="429" t="s">
        <v>209</v>
      </c>
      <c r="CG96" s="92"/>
      <c r="CH96" s="92"/>
      <c r="CI96" s="92"/>
      <c r="CJ96" s="92"/>
      <c r="CK96" s="92"/>
      <c r="CL96" s="92"/>
      <c r="CM96" s="92"/>
      <c r="CN96" s="92"/>
      <c r="CO96" s="92"/>
      <c r="CP96" s="92"/>
      <c r="CQ96" s="92"/>
      <c r="CR96" s="430"/>
      <c r="CS96" s="205">
        <v>222</v>
      </c>
      <c r="CT96" s="206"/>
      <c r="CU96" s="206"/>
      <c r="CV96" s="206"/>
      <c r="CW96" s="206"/>
      <c r="CX96" s="206"/>
      <c r="CY96" s="206"/>
      <c r="CZ96" s="206"/>
      <c r="DA96" s="206"/>
      <c r="DB96" s="206"/>
      <c r="DC96" s="206"/>
      <c r="DD96" s="207"/>
      <c r="DE96" s="10"/>
      <c r="DF96" s="152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4"/>
      <c r="DS96" s="152"/>
      <c r="DT96" s="153"/>
      <c r="DU96" s="153"/>
      <c r="DV96" s="153"/>
      <c r="DW96" s="153"/>
      <c r="DX96" s="153"/>
      <c r="DY96" s="153"/>
      <c r="DZ96" s="153"/>
      <c r="EA96" s="153"/>
      <c r="EB96" s="153"/>
      <c r="EC96" s="153"/>
      <c r="ED96" s="153"/>
      <c r="EE96" s="154"/>
      <c r="EF96" s="152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153"/>
      <c r="ER96" s="154"/>
      <c r="ES96" s="11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3"/>
    </row>
    <row r="97" spans="1:161" ht="12" x14ac:dyDescent="0.2">
      <c r="A97" s="439" t="s">
        <v>215</v>
      </c>
      <c r="B97" s="440"/>
      <c r="C97" s="440"/>
      <c r="D97" s="440"/>
      <c r="E97" s="440"/>
      <c r="F97" s="440"/>
      <c r="G97" s="440"/>
      <c r="H97" s="440"/>
      <c r="I97" s="440"/>
      <c r="J97" s="440"/>
      <c r="K97" s="440"/>
      <c r="L97" s="440"/>
      <c r="M97" s="440"/>
      <c r="N97" s="440"/>
      <c r="O97" s="440"/>
      <c r="P97" s="440"/>
      <c r="Q97" s="440"/>
      <c r="R97" s="440"/>
      <c r="S97" s="440"/>
      <c r="T97" s="440"/>
      <c r="U97" s="440"/>
      <c r="V97" s="440"/>
      <c r="W97" s="440"/>
      <c r="X97" s="440"/>
      <c r="Y97" s="440"/>
      <c r="Z97" s="440"/>
      <c r="AA97" s="440"/>
      <c r="AB97" s="440"/>
      <c r="AC97" s="440"/>
      <c r="AD97" s="440"/>
      <c r="AE97" s="440"/>
      <c r="AF97" s="440"/>
      <c r="AG97" s="440"/>
      <c r="AH97" s="440"/>
      <c r="AI97" s="440"/>
      <c r="AJ97" s="440"/>
      <c r="AK97" s="440"/>
      <c r="AL97" s="440"/>
      <c r="AM97" s="440"/>
      <c r="AN97" s="440"/>
      <c r="AO97" s="440"/>
      <c r="AP97" s="440"/>
      <c r="AQ97" s="440"/>
      <c r="AR97" s="440"/>
      <c r="AS97" s="440"/>
      <c r="AT97" s="440"/>
      <c r="AU97" s="440"/>
      <c r="AV97" s="440"/>
      <c r="AW97" s="440"/>
      <c r="AX97" s="440"/>
      <c r="AY97" s="440"/>
      <c r="AZ97" s="440"/>
      <c r="BA97" s="440"/>
      <c r="BB97" s="440"/>
      <c r="BC97" s="440"/>
      <c r="BD97" s="440"/>
      <c r="BE97" s="440"/>
      <c r="BF97" s="440"/>
      <c r="BG97" s="440"/>
      <c r="BH97" s="440"/>
      <c r="BI97" s="440"/>
      <c r="BJ97" s="440"/>
      <c r="BK97" s="440"/>
      <c r="BL97" s="440"/>
      <c r="BM97" s="440"/>
      <c r="BN97" s="440"/>
      <c r="BO97" s="440"/>
      <c r="BP97" s="440"/>
      <c r="BQ97" s="440"/>
      <c r="BR97" s="440"/>
      <c r="BS97" s="440"/>
      <c r="BT97" s="440"/>
      <c r="BU97" s="440"/>
      <c r="BV97" s="440"/>
      <c r="BW97" s="440"/>
      <c r="BX97" s="429" t="s">
        <v>216</v>
      </c>
      <c r="BY97" s="92"/>
      <c r="BZ97" s="92"/>
      <c r="CA97" s="92"/>
      <c r="CB97" s="92"/>
      <c r="CC97" s="92"/>
      <c r="CD97" s="92"/>
      <c r="CE97" s="430"/>
      <c r="CF97" s="429" t="s">
        <v>209</v>
      </c>
      <c r="CG97" s="92"/>
      <c r="CH97" s="92"/>
      <c r="CI97" s="92"/>
      <c r="CJ97" s="92"/>
      <c r="CK97" s="92"/>
      <c r="CL97" s="92"/>
      <c r="CM97" s="92"/>
      <c r="CN97" s="92"/>
      <c r="CO97" s="92"/>
      <c r="CP97" s="92"/>
      <c r="CQ97" s="92"/>
      <c r="CR97" s="430"/>
      <c r="CS97" s="205">
        <v>223</v>
      </c>
      <c r="CT97" s="206"/>
      <c r="CU97" s="206"/>
      <c r="CV97" s="206"/>
      <c r="CW97" s="206"/>
      <c r="CX97" s="206"/>
      <c r="CY97" s="206"/>
      <c r="CZ97" s="206"/>
      <c r="DA97" s="206"/>
      <c r="DB97" s="206"/>
      <c r="DC97" s="206"/>
      <c r="DD97" s="207"/>
      <c r="DE97" s="10"/>
      <c r="DF97" s="179">
        <v>107441.01</v>
      </c>
      <c r="DG97" s="180"/>
      <c r="DH97" s="180"/>
      <c r="DI97" s="180"/>
      <c r="DJ97" s="180"/>
      <c r="DK97" s="180"/>
      <c r="DL97" s="180"/>
      <c r="DM97" s="180"/>
      <c r="DN97" s="180"/>
      <c r="DO97" s="180"/>
      <c r="DP97" s="180"/>
      <c r="DQ97" s="180"/>
      <c r="DR97" s="181"/>
      <c r="DS97" s="152">
        <f>DF97*1.04</f>
        <v>111738.6504</v>
      </c>
      <c r="DT97" s="153"/>
      <c r="DU97" s="153"/>
      <c r="DV97" s="153"/>
      <c r="DW97" s="153"/>
      <c r="DX97" s="153"/>
      <c r="DY97" s="153"/>
      <c r="DZ97" s="153"/>
      <c r="EA97" s="153"/>
      <c r="EB97" s="153"/>
      <c r="EC97" s="153"/>
      <c r="ED97" s="153"/>
      <c r="EE97" s="154"/>
      <c r="EF97" s="152">
        <f>DS97*1.04</f>
        <v>116208.19641600001</v>
      </c>
      <c r="EG97" s="153"/>
      <c r="EH97" s="153"/>
      <c r="EI97" s="153"/>
      <c r="EJ97" s="153"/>
      <c r="EK97" s="153"/>
      <c r="EL97" s="153"/>
      <c r="EM97" s="153"/>
      <c r="EN97" s="153"/>
      <c r="EO97" s="153"/>
      <c r="EP97" s="153"/>
      <c r="EQ97" s="153"/>
      <c r="ER97" s="154"/>
      <c r="ES97" s="11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3"/>
    </row>
    <row r="98" spans="1:161" ht="11.25" customHeight="1" x14ac:dyDescent="0.2">
      <c r="A98" s="445" t="s">
        <v>217</v>
      </c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446"/>
      <c r="AS98" s="446"/>
      <c r="AT98" s="446"/>
      <c r="AU98" s="446"/>
      <c r="AV98" s="446"/>
      <c r="AW98" s="446"/>
      <c r="AX98" s="446"/>
      <c r="AY98" s="446"/>
      <c r="AZ98" s="446"/>
      <c r="BA98" s="446"/>
      <c r="BB98" s="446"/>
      <c r="BC98" s="446"/>
      <c r="BD98" s="446"/>
      <c r="BE98" s="446"/>
      <c r="BF98" s="446"/>
      <c r="BG98" s="446"/>
      <c r="BH98" s="446"/>
      <c r="BI98" s="446"/>
      <c r="BJ98" s="446"/>
      <c r="BK98" s="446"/>
      <c r="BL98" s="446"/>
      <c r="BM98" s="446"/>
      <c r="BN98" s="446"/>
      <c r="BO98" s="446"/>
      <c r="BP98" s="446"/>
      <c r="BQ98" s="446"/>
      <c r="BR98" s="446"/>
      <c r="BS98" s="446"/>
      <c r="BT98" s="446"/>
      <c r="BU98" s="446"/>
      <c r="BV98" s="446"/>
      <c r="BW98" s="446"/>
      <c r="BX98" s="429" t="s">
        <v>218</v>
      </c>
      <c r="BY98" s="92"/>
      <c r="BZ98" s="92"/>
      <c r="CA98" s="92"/>
      <c r="CB98" s="92"/>
      <c r="CC98" s="92"/>
      <c r="CD98" s="92"/>
      <c r="CE98" s="430"/>
      <c r="CF98" s="429" t="s">
        <v>209</v>
      </c>
      <c r="CG98" s="92"/>
      <c r="CH98" s="92"/>
      <c r="CI98" s="92"/>
      <c r="CJ98" s="92"/>
      <c r="CK98" s="92"/>
      <c r="CL98" s="92"/>
      <c r="CM98" s="92"/>
      <c r="CN98" s="92"/>
      <c r="CO98" s="92"/>
      <c r="CP98" s="92"/>
      <c r="CQ98" s="92"/>
      <c r="CR98" s="430"/>
      <c r="CS98" s="205">
        <v>225</v>
      </c>
      <c r="CT98" s="206"/>
      <c r="CU98" s="206"/>
      <c r="CV98" s="206"/>
      <c r="CW98" s="206"/>
      <c r="CX98" s="206"/>
      <c r="CY98" s="206"/>
      <c r="CZ98" s="206"/>
      <c r="DA98" s="206"/>
      <c r="DB98" s="206"/>
      <c r="DC98" s="206"/>
      <c r="DD98" s="206"/>
      <c r="DE98" s="207"/>
      <c r="DF98" s="152">
        <v>610374.27</v>
      </c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4"/>
      <c r="DS98" s="152">
        <f>DF98*1.04</f>
        <v>634789.24080000003</v>
      </c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4"/>
      <c r="EF98" s="152">
        <f>DS98*1.04</f>
        <v>660180.81043200009</v>
      </c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4"/>
      <c r="ES98" s="399"/>
      <c r="ET98" s="400"/>
      <c r="EU98" s="400"/>
      <c r="EV98" s="400"/>
      <c r="EW98" s="400"/>
      <c r="EX98" s="400"/>
      <c r="EY98" s="400"/>
      <c r="EZ98" s="400"/>
      <c r="FA98" s="400"/>
      <c r="FB98" s="400"/>
      <c r="FC98" s="400"/>
      <c r="FD98" s="400"/>
      <c r="FE98" s="401"/>
    </row>
    <row r="99" spans="1:161" ht="11.25" customHeight="1" x14ac:dyDescent="0.2">
      <c r="A99" s="445" t="s">
        <v>219</v>
      </c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429" t="s">
        <v>220</v>
      </c>
      <c r="BY99" s="92"/>
      <c r="BZ99" s="92"/>
      <c r="CA99" s="92"/>
      <c r="CB99" s="92"/>
      <c r="CC99" s="92"/>
      <c r="CD99" s="92"/>
      <c r="CE99" s="430"/>
      <c r="CF99" s="429" t="s">
        <v>209</v>
      </c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430"/>
      <c r="CS99" s="205">
        <v>226</v>
      </c>
      <c r="CT99" s="206"/>
      <c r="CU99" s="206"/>
      <c r="CV99" s="206"/>
      <c r="CW99" s="206"/>
      <c r="CX99" s="206"/>
      <c r="CY99" s="206"/>
      <c r="CZ99" s="206"/>
      <c r="DA99" s="206"/>
      <c r="DB99" s="206"/>
      <c r="DC99" s="206"/>
      <c r="DD99" s="207"/>
      <c r="DE99" s="10"/>
      <c r="DF99" s="182">
        <v>6302774.5300000003</v>
      </c>
      <c r="DG99" s="183"/>
      <c r="DH99" s="183"/>
      <c r="DI99" s="183"/>
      <c r="DJ99" s="183"/>
      <c r="DK99" s="183"/>
      <c r="DL99" s="183"/>
      <c r="DM99" s="183"/>
      <c r="DN99" s="183"/>
      <c r="DO99" s="183"/>
      <c r="DP99" s="183"/>
      <c r="DQ99" s="183"/>
      <c r="DR99" s="184"/>
      <c r="DS99" s="152">
        <f>DF99*1.04</f>
        <v>6554885.5112000005</v>
      </c>
      <c r="DT99" s="153"/>
      <c r="DU99" s="153"/>
      <c r="DV99" s="153"/>
      <c r="DW99" s="153"/>
      <c r="DX99" s="153"/>
      <c r="DY99" s="153"/>
      <c r="DZ99" s="153"/>
      <c r="EA99" s="153"/>
      <c r="EB99" s="153"/>
      <c r="EC99" s="153"/>
      <c r="ED99" s="153"/>
      <c r="EE99" s="154"/>
      <c r="EF99" s="152">
        <f>DS99*1.04</f>
        <v>6817080.9316480011</v>
      </c>
      <c r="EG99" s="153"/>
      <c r="EH99" s="153"/>
      <c r="EI99" s="153"/>
      <c r="EJ99" s="153"/>
      <c r="EK99" s="153"/>
      <c r="EL99" s="153"/>
      <c r="EM99" s="153"/>
      <c r="EN99" s="153"/>
      <c r="EO99" s="153"/>
      <c r="EP99" s="153"/>
      <c r="EQ99" s="153"/>
      <c r="ER99" s="154"/>
      <c r="ES99" s="11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3"/>
    </row>
    <row r="100" spans="1:161" ht="11.25" customHeight="1" x14ac:dyDescent="0.2">
      <c r="A100" s="15" t="s">
        <v>221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429" t="s">
        <v>220</v>
      </c>
      <c r="BY100" s="92"/>
      <c r="BZ100" s="92"/>
      <c r="CA100" s="92"/>
      <c r="CB100" s="92"/>
      <c r="CC100" s="92"/>
      <c r="CD100" s="92"/>
      <c r="CE100" s="430"/>
      <c r="CF100" s="429" t="s">
        <v>209</v>
      </c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430"/>
      <c r="CS100" s="205">
        <v>226</v>
      </c>
      <c r="CT100" s="206"/>
      <c r="CU100" s="206"/>
      <c r="CV100" s="206"/>
      <c r="CW100" s="206"/>
      <c r="CX100" s="206"/>
      <c r="CY100" s="206"/>
      <c r="CZ100" s="206"/>
      <c r="DA100" s="206"/>
      <c r="DB100" s="206"/>
      <c r="DC100" s="206"/>
      <c r="DD100" s="206"/>
      <c r="DE100" s="207"/>
      <c r="DF100" s="152">
        <v>751022.5</v>
      </c>
      <c r="DG100" s="153"/>
      <c r="DH100" s="153"/>
      <c r="DI100" s="153"/>
      <c r="DJ100" s="153"/>
      <c r="DK100" s="153"/>
      <c r="DL100" s="153"/>
      <c r="DM100" s="153"/>
      <c r="DN100" s="153"/>
      <c r="DO100" s="153"/>
      <c r="DP100" s="153"/>
      <c r="DQ100" s="153"/>
      <c r="DR100" s="154"/>
      <c r="DS100" s="152">
        <f>DF100*1.04</f>
        <v>781063.4</v>
      </c>
      <c r="DT100" s="153"/>
      <c r="DU100" s="153"/>
      <c r="DV100" s="153"/>
      <c r="DW100" s="153"/>
      <c r="DX100" s="153"/>
      <c r="DY100" s="153"/>
      <c r="DZ100" s="153"/>
      <c r="EA100" s="153"/>
      <c r="EB100" s="153"/>
      <c r="EC100" s="153"/>
      <c r="ED100" s="153"/>
      <c r="EE100" s="154"/>
      <c r="EF100" s="152">
        <f>DS100*1.04</f>
        <v>812305.9360000001</v>
      </c>
      <c r="EG100" s="153"/>
      <c r="EH100" s="153"/>
      <c r="EI100" s="153"/>
      <c r="EJ100" s="153"/>
      <c r="EK100" s="153"/>
      <c r="EL100" s="153"/>
      <c r="EM100" s="153"/>
      <c r="EN100" s="153"/>
      <c r="EO100" s="153"/>
      <c r="EP100" s="153"/>
      <c r="EQ100" s="153"/>
      <c r="ER100" s="154"/>
      <c r="ES100" s="399"/>
      <c r="ET100" s="400"/>
      <c r="EU100" s="400"/>
      <c r="EV100" s="400"/>
      <c r="EW100" s="400"/>
      <c r="EX100" s="400"/>
      <c r="EY100" s="400"/>
      <c r="EZ100" s="400"/>
      <c r="FA100" s="400"/>
      <c r="FB100" s="400"/>
      <c r="FC100" s="400"/>
      <c r="FD100" s="400"/>
      <c r="FE100" s="401"/>
    </row>
    <row r="101" spans="1:161" ht="11.25" customHeight="1" x14ac:dyDescent="0.2">
      <c r="A101" s="15" t="s">
        <v>222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429" t="s">
        <v>223</v>
      </c>
      <c r="BY101" s="92"/>
      <c r="BZ101" s="92"/>
      <c r="CA101" s="92"/>
      <c r="CB101" s="92"/>
      <c r="CC101" s="92"/>
      <c r="CD101" s="92"/>
      <c r="CE101" s="430"/>
      <c r="CF101" s="429" t="s">
        <v>209</v>
      </c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430"/>
      <c r="CS101" s="205">
        <v>227</v>
      </c>
      <c r="CT101" s="206"/>
      <c r="CU101" s="206"/>
      <c r="CV101" s="206"/>
      <c r="CW101" s="206"/>
      <c r="CX101" s="206"/>
      <c r="CY101" s="206"/>
      <c r="CZ101" s="206"/>
      <c r="DA101" s="206"/>
      <c r="DB101" s="206"/>
      <c r="DC101" s="206"/>
      <c r="DD101" s="206"/>
      <c r="DE101" s="207"/>
      <c r="DF101" s="152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4"/>
      <c r="DS101" s="152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4"/>
      <c r="EF101" s="152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4"/>
      <c r="ES101" s="399"/>
      <c r="ET101" s="400"/>
      <c r="EU101" s="400"/>
      <c r="EV101" s="400"/>
      <c r="EW101" s="400"/>
      <c r="EX101" s="400"/>
      <c r="EY101" s="400"/>
      <c r="EZ101" s="400"/>
      <c r="FA101" s="400"/>
      <c r="FB101" s="400"/>
      <c r="FC101" s="400"/>
      <c r="FD101" s="400"/>
      <c r="FE101" s="401"/>
    </row>
    <row r="102" spans="1:161" ht="11.25" customHeight="1" x14ac:dyDescent="0.2">
      <c r="A102" s="441" t="s">
        <v>224</v>
      </c>
      <c r="B102" s="440"/>
      <c r="C102" s="440"/>
      <c r="D102" s="440"/>
      <c r="E102" s="440"/>
      <c r="F102" s="440"/>
      <c r="G102" s="440"/>
      <c r="H102" s="440"/>
      <c r="I102" s="440"/>
      <c r="J102" s="440"/>
      <c r="K102" s="440"/>
      <c r="L102" s="440"/>
      <c r="M102" s="440"/>
      <c r="N102" s="440"/>
      <c r="O102" s="440"/>
      <c r="P102" s="440"/>
      <c r="Q102" s="440"/>
      <c r="R102" s="440"/>
      <c r="S102" s="440"/>
      <c r="T102" s="440"/>
      <c r="U102" s="440"/>
      <c r="V102" s="440"/>
      <c r="W102" s="440"/>
      <c r="X102" s="440"/>
      <c r="Y102" s="440"/>
      <c r="Z102" s="440"/>
      <c r="AA102" s="440"/>
      <c r="AB102" s="440"/>
      <c r="AC102" s="440"/>
      <c r="AD102" s="440"/>
      <c r="AE102" s="440"/>
      <c r="AF102" s="440"/>
      <c r="AG102" s="440"/>
      <c r="AH102" s="440"/>
      <c r="AI102" s="440"/>
      <c r="AJ102" s="440"/>
      <c r="AK102" s="440"/>
      <c r="AL102" s="440"/>
      <c r="AM102" s="440"/>
      <c r="AN102" s="440"/>
      <c r="AO102" s="440"/>
      <c r="AP102" s="440"/>
      <c r="AQ102" s="440"/>
      <c r="AR102" s="440"/>
      <c r="AS102" s="440"/>
      <c r="AT102" s="440"/>
      <c r="AU102" s="440"/>
      <c r="AV102" s="440"/>
      <c r="AW102" s="440"/>
      <c r="AX102" s="440"/>
      <c r="AY102" s="440"/>
      <c r="AZ102" s="440"/>
      <c r="BA102" s="440"/>
      <c r="BB102" s="440"/>
      <c r="BC102" s="440"/>
      <c r="BD102" s="440"/>
      <c r="BE102" s="440"/>
      <c r="BF102" s="440"/>
      <c r="BG102" s="440"/>
      <c r="BH102" s="440"/>
      <c r="BI102" s="440"/>
      <c r="BJ102" s="440"/>
      <c r="BK102" s="440"/>
      <c r="BL102" s="440"/>
      <c r="BM102" s="440"/>
      <c r="BN102" s="440"/>
      <c r="BO102" s="440"/>
      <c r="BP102" s="440"/>
      <c r="BQ102" s="440"/>
      <c r="BR102" s="440"/>
      <c r="BS102" s="440"/>
      <c r="BT102" s="440"/>
      <c r="BU102" s="440"/>
      <c r="BV102" s="440"/>
      <c r="BW102" s="442"/>
      <c r="BX102" s="429" t="s">
        <v>225</v>
      </c>
      <c r="BY102" s="92"/>
      <c r="BZ102" s="92"/>
      <c r="CA102" s="92"/>
      <c r="CB102" s="92"/>
      <c r="CC102" s="92"/>
      <c r="CD102" s="92"/>
      <c r="CE102" s="430"/>
      <c r="CF102" s="429" t="s">
        <v>209</v>
      </c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430"/>
      <c r="CS102" s="205">
        <v>228</v>
      </c>
      <c r="CT102" s="206"/>
      <c r="CU102" s="206"/>
      <c r="CV102" s="206"/>
      <c r="CW102" s="206"/>
      <c r="CX102" s="206"/>
      <c r="CY102" s="206"/>
      <c r="CZ102" s="206"/>
      <c r="DA102" s="206"/>
      <c r="DB102" s="206"/>
      <c r="DC102" s="206"/>
      <c r="DD102" s="207"/>
      <c r="DE102" s="10"/>
      <c r="DF102" s="132"/>
      <c r="DG102" s="133"/>
      <c r="DH102" s="133"/>
      <c r="DI102" s="133"/>
      <c r="DJ102" s="133"/>
      <c r="DK102" s="133"/>
      <c r="DL102" s="133"/>
      <c r="DM102" s="133"/>
      <c r="DN102" s="133"/>
      <c r="DO102" s="133"/>
      <c r="DP102" s="133"/>
      <c r="DQ102" s="133"/>
      <c r="DR102" s="134"/>
      <c r="DS102" s="152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4"/>
      <c r="EF102" s="152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4"/>
      <c r="ES102" s="11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3"/>
    </row>
    <row r="103" spans="1:161" ht="11.25" customHeight="1" x14ac:dyDescent="0.2">
      <c r="A103" s="15" t="s">
        <v>226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429" t="s">
        <v>227</v>
      </c>
      <c r="BY103" s="92"/>
      <c r="BZ103" s="92"/>
      <c r="CA103" s="92"/>
      <c r="CB103" s="92"/>
      <c r="CC103" s="92"/>
      <c r="CD103" s="92"/>
      <c r="CE103" s="430"/>
      <c r="CF103" s="429" t="s">
        <v>209</v>
      </c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430"/>
      <c r="CS103" s="205">
        <v>310</v>
      </c>
      <c r="CT103" s="206"/>
      <c r="CU103" s="206"/>
      <c r="CV103" s="206"/>
      <c r="CW103" s="206"/>
      <c r="CX103" s="206"/>
      <c r="CY103" s="206"/>
      <c r="CZ103" s="206"/>
      <c r="DA103" s="206"/>
      <c r="DB103" s="206"/>
      <c r="DC103" s="206"/>
      <c r="DD103" s="206"/>
      <c r="DE103" s="207"/>
      <c r="DF103" s="179">
        <v>820610</v>
      </c>
      <c r="DG103" s="180"/>
      <c r="DH103" s="180"/>
      <c r="DI103" s="180"/>
      <c r="DJ103" s="180"/>
      <c r="DK103" s="180"/>
      <c r="DL103" s="180"/>
      <c r="DM103" s="180"/>
      <c r="DN103" s="180"/>
      <c r="DO103" s="180"/>
      <c r="DP103" s="180"/>
      <c r="DQ103" s="180"/>
      <c r="DR103" s="181"/>
      <c r="DS103" s="152">
        <f>DF103*1.04</f>
        <v>853434.4</v>
      </c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4"/>
      <c r="EF103" s="152">
        <f>DS103*1.04</f>
        <v>887571.77600000007</v>
      </c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4"/>
      <c r="ES103" s="399"/>
      <c r="ET103" s="400"/>
      <c r="EU103" s="400"/>
      <c r="EV103" s="400"/>
      <c r="EW103" s="400"/>
      <c r="EX103" s="400"/>
      <c r="EY103" s="400"/>
      <c r="EZ103" s="400"/>
      <c r="FA103" s="400"/>
      <c r="FB103" s="400"/>
      <c r="FC103" s="400"/>
      <c r="FD103" s="400"/>
      <c r="FE103" s="401"/>
    </row>
    <row r="104" spans="1:161" ht="11.25" customHeight="1" x14ac:dyDescent="0.2">
      <c r="A104" s="15" t="s">
        <v>228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429" t="s">
        <v>229</v>
      </c>
      <c r="BY104" s="92"/>
      <c r="BZ104" s="92"/>
      <c r="CA104" s="92"/>
      <c r="CB104" s="92"/>
      <c r="CC104" s="92"/>
      <c r="CD104" s="92"/>
      <c r="CE104" s="430"/>
      <c r="CF104" s="429" t="s">
        <v>209</v>
      </c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430"/>
      <c r="CS104" s="205">
        <v>341</v>
      </c>
      <c r="CT104" s="206"/>
      <c r="CU104" s="206"/>
      <c r="CV104" s="206"/>
      <c r="CW104" s="206"/>
      <c r="CX104" s="206"/>
      <c r="CY104" s="206"/>
      <c r="CZ104" s="206"/>
      <c r="DA104" s="206"/>
      <c r="DB104" s="206"/>
      <c r="DC104" s="206"/>
      <c r="DD104" s="206"/>
      <c r="DE104" s="207"/>
      <c r="DF104" s="152">
        <v>70000</v>
      </c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4"/>
      <c r="DS104" s="152">
        <f>DF104*1.04</f>
        <v>72800</v>
      </c>
      <c r="DT104" s="153"/>
      <c r="DU104" s="153"/>
      <c r="DV104" s="153"/>
      <c r="DW104" s="153"/>
      <c r="DX104" s="153"/>
      <c r="DY104" s="153"/>
      <c r="DZ104" s="153"/>
      <c r="EA104" s="153"/>
      <c r="EB104" s="153"/>
      <c r="EC104" s="153"/>
      <c r="ED104" s="153"/>
      <c r="EE104" s="154"/>
      <c r="EF104" s="152">
        <f>DS104*1.04</f>
        <v>75712</v>
      </c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4"/>
      <c r="ES104" s="399"/>
      <c r="ET104" s="400"/>
      <c r="EU104" s="400"/>
      <c r="EV104" s="400"/>
      <c r="EW104" s="400"/>
      <c r="EX104" s="400"/>
      <c r="EY104" s="400"/>
      <c r="EZ104" s="400"/>
      <c r="FA104" s="400"/>
      <c r="FB104" s="400"/>
      <c r="FC104" s="400"/>
      <c r="FD104" s="400"/>
      <c r="FE104" s="401"/>
    </row>
    <row r="105" spans="1:161" ht="11.25" customHeight="1" x14ac:dyDescent="0.2">
      <c r="A105" s="439" t="s">
        <v>230</v>
      </c>
      <c r="B105" s="440"/>
      <c r="C105" s="440"/>
      <c r="D105" s="440"/>
      <c r="E105" s="440"/>
      <c r="F105" s="440"/>
      <c r="G105" s="440"/>
      <c r="H105" s="440"/>
      <c r="I105" s="440"/>
      <c r="J105" s="440"/>
      <c r="K105" s="440"/>
      <c r="L105" s="440"/>
      <c r="M105" s="440"/>
      <c r="N105" s="440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  <c r="Z105" s="440"/>
      <c r="AA105" s="440"/>
      <c r="AB105" s="440"/>
      <c r="AC105" s="440"/>
      <c r="AD105" s="440"/>
      <c r="AE105" s="440"/>
      <c r="AF105" s="440"/>
      <c r="AG105" s="440"/>
      <c r="AH105" s="440"/>
      <c r="AI105" s="440"/>
      <c r="AJ105" s="440"/>
      <c r="AK105" s="440"/>
      <c r="AL105" s="440"/>
      <c r="AM105" s="440"/>
      <c r="AN105" s="440"/>
      <c r="AO105" s="440"/>
      <c r="AP105" s="440"/>
      <c r="AQ105" s="440"/>
      <c r="AR105" s="440"/>
      <c r="AS105" s="440"/>
      <c r="AT105" s="440"/>
      <c r="AU105" s="440"/>
      <c r="AV105" s="440"/>
      <c r="AW105" s="440"/>
      <c r="AX105" s="440"/>
      <c r="AY105" s="440"/>
      <c r="AZ105" s="440"/>
      <c r="BA105" s="440"/>
      <c r="BB105" s="440"/>
      <c r="BC105" s="440"/>
      <c r="BD105" s="440"/>
      <c r="BE105" s="440"/>
      <c r="BF105" s="440"/>
      <c r="BG105" s="440"/>
      <c r="BH105" s="440"/>
      <c r="BI105" s="440"/>
      <c r="BJ105" s="440"/>
      <c r="BK105" s="440"/>
      <c r="BL105" s="440"/>
      <c r="BM105" s="440"/>
      <c r="BN105" s="440"/>
      <c r="BO105" s="440"/>
      <c r="BP105" s="440"/>
      <c r="BQ105" s="440"/>
      <c r="BR105" s="440"/>
      <c r="BS105" s="440"/>
      <c r="BT105" s="440"/>
      <c r="BU105" s="440"/>
      <c r="BV105" s="440"/>
      <c r="BW105" s="440"/>
      <c r="BX105" s="429" t="s">
        <v>231</v>
      </c>
      <c r="BY105" s="92"/>
      <c r="BZ105" s="92"/>
      <c r="CA105" s="92"/>
      <c r="CB105" s="92"/>
      <c r="CC105" s="92"/>
      <c r="CD105" s="92"/>
      <c r="CE105" s="430"/>
      <c r="CF105" s="429" t="s">
        <v>209</v>
      </c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430"/>
      <c r="CS105" s="205">
        <v>342</v>
      </c>
      <c r="CT105" s="206"/>
      <c r="CU105" s="206"/>
      <c r="CV105" s="206"/>
      <c r="CW105" s="206"/>
      <c r="CX105" s="206"/>
      <c r="CY105" s="206"/>
      <c r="CZ105" s="206"/>
      <c r="DA105" s="206"/>
      <c r="DB105" s="206"/>
      <c r="DC105" s="206"/>
      <c r="DD105" s="206"/>
      <c r="DE105" s="207"/>
      <c r="DF105" s="152"/>
      <c r="DG105" s="153"/>
      <c r="DH105" s="153"/>
      <c r="DI105" s="153"/>
      <c r="DJ105" s="153"/>
      <c r="DK105" s="153"/>
      <c r="DL105" s="153"/>
      <c r="DM105" s="153"/>
      <c r="DN105" s="153"/>
      <c r="DO105" s="153"/>
      <c r="DP105" s="153"/>
      <c r="DQ105" s="153"/>
      <c r="DR105" s="154"/>
      <c r="DS105" s="152"/>
      <c r="DT105" s="153"/>
      <c r="DU105" s="153"/>
      <c r="DV105" s="153"/>
      <c r="DW105" s="153"/>
      <c r="DX105" s="153"/>
      <c r="DY105" s="153"/>
      <c r="DZ105" s="153"/>
      <c r="EA105" s="153"/>
      <c r="EB105" s="153"/>
      <c r="EC105" s="153"/>
      <c r="ED105" s="153"/>
      <c r="EE105" s="154"/>
      <c r="EF105" s="152"/>
      <c r="EG105" s="153"/>
      <c r="EH105" s="153"/>
      <c r="EI105" s="153"/>
      <c r="EJ105" s="153"/>
      <c r="EK105" s="153"/>
      <c r="EL105" s="153"/>
      <c r="EM105" s="153"/>
      <c r="EN105" s="153"/>
      <c r="EO105" s="153"/>
      <c r="EP105" s="153"/>
      <c r="EQ105" s="153"/>
      <c r="ER105" s="154"/>
      <c r="ES105" s="399"/>
      <c r="ET105" s="400"/>
      <c r="EU105" s="400"/>
      <c r="EV105" s="400"/>
      <c r="EW105" s="400"/>
      <c r="EX105" s="400"/>
      <c r="EY105" s="400"/>
      <c r="EZ105" s="400"/>
      <c r="FA105" s="400"/>
      <c r="FB105" s="400"/>
      <c r="FC105" s="400"/>
      <c r="FD105" s="400"/>
      <c r="FE105" s="401"/>
    </row>
    <row r="106" spans="1:161" ht="11.25" customHeight="1" x14ac:dyDescent="0.2">
      <c r="A106" s="439" t="s">
        <v>232</v>
      </c>
      <c r="B106" s="440"/>
      <c r="C106" s="440"/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0"/>
      <c r="O106" s="440"/>
      <c r="P106" s="440"/>
      <c r="Q106" s="440"/>
      <c r="R106" s="440"/>
      <c r="S106" s="440"/>
      <c r="T106" s="440"/>
      <c r="U106" s="440"/>
      <c r="V106" s="440"/>
      <c r="W106" s="440"/>
      <c r="X106" s="440"/>
      <c r="Y106" s="440"/>
      <c r="Z106" s="440"/>
      <c r="AA106" s="440"/>
      <c r="AB106" s="440"/>
      <c r="AC106" s="440"/>
      <c r="AD106" s="440"/>
      <c r="AE106" s="440"/>
      <c r="AF106" s="440"/>
      <c r="AG106" s="440"/>
      <c r="AH106" s="440"/>
      <c r="AI106" s="440"/>
      <c r="AJ106" s="440"/>
      <c r="AK106" s="440"/>
      <c r="AL106" s="440"/>
      <c r="AM106" s="440"/>
      <c r="AN106" s="440"/>
      <c r="AO106" s="440"/>
      <c r="AP106" s="440"/>
      <c r="AQ106" s="440"/>
      <c r="AR106" s="440"/>
      <c r="AS106" s="440"/>
      <c r="AT106" s="440"/>
      <c r="AU106" s="440"/>
      <c r="AV106" s="440"/>
      <c r="AW106" s="440"/>
      <c r="AX106" s="440"/>
      <c r="AY106" s="440"/>
      <c r="AZ106" s="440"/>
      <c r="BA106" s="440"/>
      <c r="BB106" s="440"/>
      <c r="BC106" s="440"/>
      <c r="BD106" s="440"/>
      <c r="BE106" s="440"/>
      <c r="BF106" s="440"/>
      <c r="BG106" s="440"/>
      <c r="BH106" s="440"/>
      <c r="BI106" s="440"/>
      <c r="BJ106" s="440"/>
      <c r="BK106" s="440"/>
      <c r="BL106" s="440"/>
      <c r="BM106" s="440"/>
      <c r="BN106" s="440"/>
      <c r="BO106" s="440"/>
      <c r="BP106" s="440"/>
      <c r="BQ106" s="440"/>
      <c r="BR106" s="440"/>
      <c r="BS106" s="440"/>
      <c r="BT106" s="440"/>
      <c r="BU106" s="440"/>
      <c r="BV106" s="440"/>
      <c r="BW106" s="440"/>
      <c r="BX106" s="429" t="s">
        <v>233</v>
      </c>
      <c r="BY106" s="92"/>
      <c r="BZ106" s="92"/>
      <c r="CA106" s="92"/>
      <c r="CB106" s="92"/>
      <c r="CC106" s="92"/>
      <c r="CD106" s="92"/>
      <c r="CE106" s="430"/>
      <c r="CF106" s="429" t="s">
        <v>209</v>
      </c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430"/>
      <c r="CS106" s="205">
        <v>343</v>
      </c>
      <c r="CT106" s="206"/>
      <c r="CU106" s="206"/>
      <c r="CV106" s="206"/>
      <c r="CW106" s="206"/>
      <c r="CX106" s="206"/>
      <c r="CY106" s="206"/>
      <c r="CZ106" s="206"/>
      <c r="DA106" s="206"/>
      <c r="DB106" s="206"/>
      <c r="DC106" s="206"/>
      <c r="DD106" s="206"/>
      <c r="DE106" s="207"/>
      <c r="DF106" s="152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4"/>
      <c r="DS106" s="152"/>
      <c r="DT106" s="153"/>
      <c r="DU106" s="153"/>
      <c r="DV106" s="153"/>
      <c r="DW106" s="153"/>
      <c r="DX106" s="153"/>
      <c r="DY106" s="153"/>
      <c r="DZ106" s="153"/>
      <c r="EA106" s="153"/>
      <c r="EB106" s="153"/>
      <c r="EC106" s="153"/>
      <c r="ED106" s="153"/>
      <c r="EE106" s="154"/>
      <c r="EF106" s="152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4"/>
      <c r="ES106" s="399"/>
      <c r="ET106" s="400"/>
      <c r="EU106" s="400"/>
      <c r="EV106" s="400"/>
      <c r="EW106" s="400"/>
      <c r="EX106" s="400"/>
      <c r="EY106" s="400"/>
      <c r="EZ106" s="400"/>
      <c r="FA106" s="400"/>
      <c r="FB106" s="400"/>
      <c r="FC106" s="400"/>
      <c r="FD106" s="400"/>
      <c r="FE106" s="401"/>
    </row>
    <row r="107" spans="1:161" ht="11.25" customHeight="1" x14ac:dyDescent="0.2">
      <c r="A107" s="439" t="s">
        <v>234</v>
      </c>
      <c r="B107" s="440"/>
      <c r="C107" s="440"/>
      <c r="D107" s="440"/>
      <c r="E107" s="440"/>
      <c r="F107" s="440"/>
      <c r="G107" s="440"/>
      <c r="H107" s="440"/>
      <c r="I107" s="440"/>
      <c r="J107" s="440"/>
      <c r="K107" s="440"/>
      <c r="L107" s="440"/>
      <c r="M107" s="440"/>
      <c r="N107" s="440"/>
      <c r="O107" s="440"/>
      <c r="P107" s="440"/>
      <c r="Q107" s="440"/>
      <c r="R107" s="440"/>
      <c r="S107" s="440"/>
      <c r="T107" s="440"/>
      <c r="U107" s="440"/>
      <c r="V107" s="440"/>
      <c r="W107" s="440"/>
      <c r="X107" s="440"/>
      <c r="Y107" s="440"/>
      <c r="Z107" s="440"/>
      <c r="AA107" s="440"/>
      <c r="AB107" s="440"/>
      <c r="AC107" s="440"/>
      <c r="AD107" s="440"/>
      <c r="AE107" s="440"/>
      <c r="AF107" s="440"/>
      <c r="AG107" s="440"/>
      <c r="AH107" s="440"/>
      <c r="AI107" s="440"/>
      <c r="AJ107" s="440"/>
      <c r="AK107" s="440"/>
      <c r="AL107" s="440"/>
      <c r="AM107" s="440"/>
      <c r="AN107" s="440"/>
      <c r="AO107" s="440"/>
      <c r="AP107" s="440"/>
      <c r="AQ107" s="440"/>
      <c r="AR107" s="440"/>
      <c r="AS107" s="440"/>
      <c r="AT107" s="440"/>
      <c r="AU107" s="440"/>
      <c r="AV107" s="440"/>
      <c r="AW107" s="440"/>
      <c r="AX107" s="440"/>
      <c r="AY107" s="440"/>
      <c r="AZ107" s="440"/>
      <c r="BA107" s="440"/>
      <c r="BB107" s="440"/>
      <c r="BC107" s="440"/>
      <c r="BD107" s="440"/>
      <c r="BE107" s="440"/>
      <c r="BF107" s="440"/>
      <c r="BG107" s="440"/>
      <c r="BH107" s="440"/>
      <c r="BI107" s="440"/>
      <c r="BJ107" s="440"/>
      <c r="BK107" s="440"/>
      <c r="BL107" s="440"/>
      <c r="BM107" s="440"/>
      <c r="BN107" s="440"/>
      <c r="BO107" s="440"/>
      <c r="BP107" s="440"/>
      <c r="BQ107" s="440"/>
      <c r="BR107" s="440"/>
      <c r="BS107" s="440"/>
      <c r="BT107" s="440"/>
      <c r="BU107" s="440"/>
      <c r="BV107" s="440"/>
      <c r="BW107" s="440"/>
      <c r="BX107" s="429" t="s">
        <v>235</v>
      </c>
      <c r="BY107" s="92"/>
      <c r="BZ107" s="92"/>
      <c r="CA107" s="92"/>
      <c r="CB107" s="92"/>
      <c r="CC107" s="92"/>
      <c r="CD107" s="92"/>
      <c r="CE107" s="430"/>
      <c r="CF107" s="429" t="s">
        <v>209</v>
      </c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430"/>
      <c r="CS107" s="205">
        <v>344</v>
      </c>
      <c r="CT107" s="206"/>
      <c r="CU107" s="206"/>
      <c r="CV107" s="206"/>
      <c r="CW107" s="206"/>
      <c r="CX107" s="206"/>
      <c r="CY107" s="206"/>
      <c r="CZ107" s="206"/>
      <c r="DA107" s="206"/>
      <c r="DB107" s="206"/>
      <c r="DC107" s="206"/>
      <c r="DD107" s="206"/>
      <c r="DE107" s="207"/>
      <c r="DF107" s="152">
        <v>25000</v>
      </c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4"/>
      <c r="DS107" s="152">
        <f>DF107*1.04</f>
        <v>26000</v>
      </c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4"/>
      <c r="EF107" s="152">
        <f>DS107*1.04</f>
        <v>27040</v>
      </c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4"/>
      <c r="ES107" s="399"/>
      <c r="ET107" s="400"/>
      <c r="EU107" s="400"/>
      <c r="EV107" s="400"/>
      <c r="EW107" s="400"/>
      <c r="EX107" s="400"/>
      <c r="EY107" s="400"/>
      <c r="EZ107" s="400"/>
      <c r="FA107" s="400"/>
      <c r="FB107" s="400"/>
      <c r="FC107" s="400"/>
      <c r="FD107" s="400"/>
      <c r="FE107" s="401"/>
    </row>
    <row r="108" spans="1:161" ht="11.25" customHeight="1" x14ac:dyDescent="0.2">
      <c r="A108" s="439" t="s">
        <v>236</v>
      </c>
      <c r="B108" s="440"/>
      <c r="C108" s="440"/>
      <c r="D108" s="440"/>
      <c r="E108" s="440"/>
      <c r="F108" s="440"/>
      <c r="G108" s="440"/>
      <c r="H108" s="440"/>
      <c r="I108" s="440"/>
      <c r="J108" s="440"/>
      <c r="K108" s="440"/>
      <c r="L108" s="440"/>
      <c r="M108" s="440"/>
      <c r="N108" s="440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  <c r="Z108" s="440"/>
      <c r="AA108" s="440"/>
      <c r="AB108" s="440"/>
      <c r="AC108" s="440"/>
      <c r="AD108" s="440"/>
      <c r="AE108" s="440"/>
      <c r="AF108" s="440"/>
      <c r="AG108" s="440"/>
      <c r="AH108" s="440"/>
      <c r="AI108" s="440"/>
      <c r="AJ108" s="440"/>
      <c r="AK108" s="440"/>
      <c r="AL108" s="440"/>
      <c r="AM108" s="440"/>
      <c r="AN108" s="440"/>
      <c r="AO108" s="440"/>
      <c r="AP108" s="440"/>
      <c r="AQ108" s="440"/>
      <c r="AR108" s="440"/>
      <c r="AS108" s="440"/>
      <c r="AT108" s="440"/>
      <c r="AU108" s="440"/>
      <c r="AV108" s="440"/>
      <c r="AW108" s="440"/>
      <c r="AX108" s="440"/>
      <c r="AY108" s="440"/>
      <c r="AZ108" s="440"/>
      <c r="BA108" s="440"/>
      <c r="BB108" s="440"/>
      <c r="BC108" s="440"/>
      <c r="BD108" s="440"/>
      <c r="BE108" s="440"/>
      <c r="BF108" s="440"/>
      <c r="BG108" s="440"/>
      <c r="BH108" s="440"/>
      <c r="BI108" s="440"/>
      <c r="BJ108" s="440"/>
      <c r="BK108" s="440"/>
      <c r="BL108" s="440"/>
      <c r="BM108" s="440"/>
      <c r="BN108" s="440"/>
      <c r="BO108" s="440"/>
      <c r="BP108" s="440"/>
      <c r="BQ108" s="440"/>
      <c r="BR108" s="440"/>
      <c r="BS108" s="440"/>
      <c r="BT108" s="440"/>
      <c r="BU108" s="440"/>
      <c r="BV108" s="440"/>
      <c r="BW108" s="440"/>
      <c r="BX108" s="429" t="s">
        <v>237</v>
      </c>
      <c r="BY108" s="92"/>
      <c r="BZ108" s="92"/>
      <c r="CA108" s="92"/>
      <c r="CB108" s="92"/>
      <c r="CC108" s="92"/>
      <c r="CD108" s="92"/>
      <c r="CE108" s="430"/>
      <c r="CF108" s="429" t="s">
        <v>209</v>
      </c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430"/>
      <c r="CS108" s="205">
        <v>345</v>
      </c>
      <c r="CT108" s="206"/>
      <c r="CU108" s="206"/>
      <c r="CV108" s="206"/>
      <c r="CW108" s="206"/>
      <c r="CX108" s="206"/>
      <c r="CY108" s="206"/>
      <c r="CZ108" s="206"/>
      <c r="DA108" s="206"/>
      <c r="DB108" s="206"/>
      <c r="DC108" s="206"/>
      <c r="DD108" s="206"/>
      <c r="DE108" s="207"/>
      <c r="DF108" s="152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4"/>
      <c r="DS108" s="152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4"/>
      <c r="EF108" s="152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4"/>
      <c r="ES108" s="399"/>
      <c r="ET108" s="400"/>
      <c r="EU108" s="400"/>
      <c r="EV108" s="400"/>
      <c r="EW108" s="400"/>
      <c r="EX108" s="400"/>
      <c r="EY108" s="400"/>
      <c r="EZ108" s="400"/>
      <c r="FA108" s="400"/>
      <c r="FB108" s="400"/>
      <c r="FC108" s="400"/>
      <c r="FD108" s="400"/>
      <c r="FE108" s="401"/>
    </row>
    <row r="109" spans="1:161" ht="11.25" customHeight="1" x14ac:dyDescent="0.2">
      <c r="A109" s="439" t="s">
        <v>238</v>
      </c>
      <c r="B109" s="440"/>
      <c r="C109" s="440"/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  <c r="Z109" s="440"/>
      <c r="AA109" s="440"/>
      <c r="AB109" s="440"/>
      <c r="AC109" s="440"/>
      <c r="AD109" s="440"/>
      <c r="AE109" s="440"/>
      <c r="AF109" s="440"/>
      <c r="AG109" s="440"/>
      <c r="AH109" s="440"/>
      <c r="AI109" s="440"/>
      <c r="AJ109" s="440"/>
      <c r="AK109" s="440"/>
      <c r="AL109" s="440"/>
      <c r="AM109" s="440"/>
      <c r="AN109" s="440"/>
      <c r="AO109" s="440"/>
      <c r="AP109" s="440"/>
      <c r="AQ109" s="440"/>
      <c r="AR109" s="440"/>
      <c r="AS109" s="440"/>
      <c r="AT109" s="440"/>
      <c r="AU109" s="440"/>
      <c r="AV109" s="440"/>
      <c r="AW109" s="440"/>
      <c r="AX109" s="440"/>
      <c r="AY109" s="440"/>
      <c r="AZ109" s="440"/>
      <c r="BA109" s="440"/>
      <c r="BB109" s="440"/>
      <c r="BC109" s="440"/>
      <c r="BD109" s="440"/>
      <c r="BE109" s="440"/>
      <c r="BF109" s="440"/>
      <c r="BG109" s="440"/>
      <c r="BH109" s="440"/>
      <c r="BI109" s="440"/>
      <c r="BJ109" s="440"/>
      <c r="BK109" s="440"/>
      <c r="BL109" s="440"/>
      <c r="BM109" s="440"/>
      <c r="BN109" s="440"/>
      <c r="BO109" s="440"/>
      <c r="BP109" s="440"/>
      <c r="BQ109" s="440"/>
      <c r="BR109" s="440"/>
      <c r="BS109" s="440"/>
      <c r="BT109" s="440"/>
      <c r="BU109" s="440"/>
      <c r="BV109" s="440"/>
      <c r="BW109" s="440"/>
      <c r="BX109" s="429" t="s">
        <v>239</v>
      </c>
      <c r="BY109" s="92"/>
      <c r="BZ109" s="92"/>
      <c r="CA109" s="92"/>
      <c r="CB109" s="92"/>
      <c r="CC109" s="92"/>
      <c r="CD109" s="92"/>
      <c r="CE109" s="430"/>
      <c r="CF109" s="429" t="s">
        <v>209</v>
      </c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430"/>
      <c r="CS109" s="205">
        <v>346</v>
      </c>
      <c r="CT109" s="206"/>
      <c r="CU109" s="206"/>
      <c r="CV109" s="206"/>
      <c r="CW109" s="206"/>
      <c r="CX109" s="206"/>
      <c r="CY109" s="206"/>
      <c r="CZ109" s="206"/>
      <c r="DA109" s="206"/>
      <c r="DB109" s="206"/>
      <c r="DC109" s="206"/>
      <c r="DD109" s="206"/>
      <c r="DE109" s="207"/>
      <c r="DF109" s="152">
        <v>235764.79</v>
      </c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4"/>
      <c r="DS109" s="152">
        <f>DF109*1.04</f>
        <v>245195.38160000002</v>
      </c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4"/>
      <c r="EF109" s="152">
        <f>DS109*1.04</f>
        <v>255003.19686400003</v>
      </c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4"/>
      <c r="ES109" s="399"/>
      <c r="ET109" s="400"/>
      <c r="EU109" s="400"/>
      <c r="EV109" s="400"/>
      <c r="EW109" s="400"/>
      <c r="EX109" s="400"/>
      <c r="EY109" s="400"/>
      <c r="EZ109" s="400"/>
      <c r="FA109" s="400"/>
      <c r="FB109" s="400"/>
      <c r="FC109" s="400"/>
      <c r="FD109" s="400"/>
      <c r="FE109" s="401"/>
    </row>
    <row r="110" spans="1:161" ht="11.25" customHeight="1" x14ac:dyDescent="0.2">
      <c r="A110" s="439" t="s">
        <v>238</v>
      </c>
      <c r="B110" s="440"/>
      <c r="C110" s="440"/>
      <c r="D110" s="440"/>
      <c r="E110" s="440"/>
      <c r="F110" s="440"/>
      <c r="G110" s="440"/>
      <c r="H110" s="440"/>
      <c r="I110" s="440"/>
      <c r="J110" s="440"/>
      <c r="K110" s="440"/>
      <c r="L110" s="440"/>
      <c r="M110" s="440"/>
      <c r="N110" s="440"/>
      <c r="O110" s="440"/>
      <c r="P110" s="440"/>
      <c r="Q110" s="440"/>
      <c r="R110" s="440"/>
      <c r="S110" s="440"/>
      <c r="T110" s="440"/>
      <c r="U110" s="440"/>
      <c r="V110" s="440"/>
      <c r="W110" s="440"/>
      <c r="X110" s="440"/>
      <c r="Y110" s="440"/>
      <c r="Z110" s="440"/>
      <c r="AA110" s="440"/>
      <c r="AB110" s="440"/>
      <c r="AC110" s="440"/>
      <c r="AD110" s="440"/>
      <c r="AE110" s="440"/>
      <c r="AF110" s="440"/>
      <c r="AG110" s="440"/>
      <c r="AH110" s="440"/>
      <c r="AI110" s="440"/>
      <c r="AJ110" s="440"/>
      <c r="AK110" s="440"/>
      <c r="AL110" s="440"/>
      <c r="AM110" s="440"/>
      <c r="AN110" s="440"/>
      <c r="AO110" s="440"/>
      <c r="AP110" s="440"/>
      <c r="AQ110" s="440"/>
      <c r="AR110" s="440"/>
      <c r="AS110" s="440"/>
      <c r="AT110" s="440"/>
      <c r="AU110" s="440"/>
      <c r="AV110" s="440"/>
      <c r="AW110" s="440"/>
      <c r="AX110" s="440"/>
      <c r="AY110" s="440"/>
      <c r="AZ110" s="440"/>
      <c r="BA110" s="440"/>
      <c r="BB110" s="440"/>
      <c r="BC110" s="440"/>
      <c r="BD110" s="440"/>
      <c r="BE110" s="440"/>
      <c r="BF110" s="440"/>
      <c r="BG110" s="440"/>
      <c r="BH110" s="440"/>
      <c r="BI110" s="440"/>
      <c r="BJ110" s="440"/>
      <c r="BK110" s="440"/>
      <c r="BL110" s="440"/>
      <c r="BM110" s="440"/>
      <c r="BN110" s="440"/>
      <c r="BO110" s="440"/>
      <c r="BP110" s="440"/>
      <c r="BQ110" s="440"/>
      <c r="BR110" s="440"/>
      <c r="BS110" s="440"/>
      <c r="BT110" s="440"/>
      <c r="BU110" s="440"/>
      <c r="BV110" s="440"/>
      <c r="BW110" s="440"/>
      <c r="BX110" s="429" t="s">
        <v>240</v>
      </c>
      <c r="BY110" s="92"/>
      <c r="BZ110" s="92"/>
      <c r="CA110" s="92"/>
      <c r="CB110" s="92"/>
      <c r="CC110" s="92"/>
      <c r="CD110" s="92"/>
      <c r="CE110" s="430"/>
      <c r="CF110" s="429" t="s">
        <v>209</v>
      </c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430"/>
      <c r="CS110" s="205">
        <v>349</v>
      </c>
      <c r="CT110" s="206"/>
      <c r="CU110" s="206"/>
      <c r="CV110" s="206"/>
      <c r="CW110" s="206"/>
      <c r="CX110" s="206"/>
      <c r="CY110" s="206"/>
      <c r="CZ110" s="206"/>
      <c r="DA110" s="206"/>
      <c r="DB110" s="206"/>
      <c r="DC110" s="206"/>
      <c r="DD110" s="206"/>
      <c r="DE110" s="207"/>
      <c r="DF110" s="152">
        <v>4700</v>
      </c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4"/>
      <c r="DS110" s="152">
        <f>DF110*1.04</f>
        <v>4888</v>
      </c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4"/>
      <c r="EF110" s="152">
        <f>DS110*1.04</f>
        <v>5083.5200000000004</v>
      </c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4"/>
      <c r="ES110" s="399"/>
      <c r="ET110" s="400"/>
      <c r="EU110" s="400"/>
      <c r="EV110" s="400"/>
      <c r="EW110" s="400"/>
      <c r="EX110" s="400"/>
      <c r="EY110" s="400"/>
      <c r="EZ110" s="400"/>
      <c r="FA110" s="400"/>
      <c r="FB110" s="400"/>
      <c r="FC110" s="400"/>
      <c r="FD110" s="400"/>
      <c r="FE110" s="401"/>
    </row>
    <row r="111" spans="1:161" ht="11.25" customHeight="1" x14ac:dyDescent="0.2">
      <c r="A111" s="255" t="s">
        <v>241</v>
      </c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56"/>
      <c r="BX111" s="148" t="s">
        <v>242</v>
      </c>
      <c r="BY111" s="149"/>
      <c r="BZ111" s="149"/>
      <c r="CA111" s="149"/>
      <c r="CB111" s="149"/>
      <c r="CC111" s="149"/>
      <c r="CD111" s="149"/>
      <c r="CE111" s="150"/>
      <c r="CF111" s="148" t="s">
        <v>243</v>
      </c>
      <c r="CG111" s="149"/>
      <c r="CH111" s="149"/>
      <c r="CI111" s="149"/>
      <c r="CJ111" s="149"/>
      <c r="CK111" s="149"/>
      <c r="CL111" s="149"/>
      <c r="CM111" s="149"/>
      <c r="CN111" s="149"/>
      <c r="CO111" s="149"/>
      <c r="CP111" s="149"/>
      <c r="CQ111" s="149"/>
      <c r="CR111" s="150"/>
      <c r="CS111" s="205"/>
      <c r="CT111" s="206"/>
      <c r="CU111" s="206"/>
      <c r="CV111" s="206"/>
      <c r="CW111" s="206"/>
      <c r="CX111" s="206"/>
      <c r="CY111" s="206"/>
      <c r="CZ111" s="206"/>
      <c r="DA111" s="206"/>
      <c r="DB111" s="206"/>
      <c r="DC111" s="206"/>
      <c r="DD111" s="206"/>
      <c r="DE111" s="207"/>
      <c r="DF111" s="152">
        <v>3667771.68</v>
      </c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4"/>
      <c r="DS111" s="152">
        <f>DS113</f>
        <v>3814482.5472000004</v>
      </c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4"/>
      <c r="EF111" s="152">
        <f>EF113</f>
        <v>3967061.8490880006</v>
      </c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4"/>
      <c r="ES111" s="402"/>
      <c r="ET111" s="153"/>
      <c r="EU111" s="153"/>
      <c r="EV111" s="153"/>
      <c r="EW111" s="153"/>
      <c r="EX111" s="153"/>
      <c r="EY111" s="153"/>
      <c r="EZ111" s="153"/>
      <c r="FA111" s="153"/>
      <c r="FB111" s="153"/>
      <c r="FC111" s="153"/>
      <c r="FD111" s="153"/>
      <c r="FE111" s="403"/>
    </row>
    <row r="112" spans="1:161" ht="11.25" customHeight="1" x14ac:dyDescent="0.2">
      <c r="A112" s="436" t="s">
        <v>210</v>
      </c>
      <c r="B112" s="437"/>
      <c r="C112" s="437"/>
      <c r="D112" s="437"/>
      <c r="E112" s="437"/>
      <c r="F112" s="437"/>
      <c r="G112" s="437"/>
      <c r="H112" s="437"/>
      <c r="I112" s="437"/>
      <c r="J112" s="437"/>
      <c r="K112" s="437"/>
      <c r="L112" s="437"/>
      <c r="M112" s="437"/>
      <c r="N112" s="437"/>
      <c r="O112" s="437"/>
      <c r="P112" s="437"/>
      <c r="Q112" s="437"/>
      <c r="R112" s="437"/>
      <c r="S112" s="437"/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  <c r="AH112" s="437"/>
      <c r="AI112" s="437"/>
      <c r="AJ112" s="437"/>
      <c r="AK112" s="437"/>
      <c r="AL112" s="437"/>
      <c r="AM112" s="437"/>
      <c r="AN112" s="437"/>
      <c r="AO112" s="437"/>
      <c r="AP112" s="437"/>
      <c r="AQ112" s="437"/>
      <c r="AR112" s="437"/>
      <c r="AS112" s="437"/>
      <c r="AT112" s="437"/>
      <c r="AU112" s="437"/>
      <c r="AV112" s="437"/>
      <c r="AW112" s="437"/>
      <c r="AX112" s="437"/>
      <c r="AY112" s="437"/>
      <c r="AZ112" s="437"/>
      <c r="BA112" s="437"/>
      <c r="BB112" s="437"/>
      <c r="BC112" s="437"/>
      <c r="BD112" s="437"/>
      <c r="BE112" s="437"/>
      <c r="BF112" s="437"/>
      <c r="BG112" s="437"/>
      <c r="BH112" s="437"/>
      <c r="BI112" s="437"/>
      <c r="BJ112" s="437"/>
      <c r="BK112" s="437"/>
      <c r="BL112" s="437"/>
      <c r="BM112" s="437"/>
      <c r="BN112" s="437"/>
      <c r="BO112" s="437"/>
      <c r="BP112" s="437"/>
      <c r="BQ112" s="437"/>
      <c r="BR112" s="437"/>
      <c r="BS112" s="437"/>
      <c r="BT112" s="437"/>
      <c r="BU112" s="437"/>
      <c r="BV112" s="437"/>
      <c r="BW112" s="438"/>
      <c r="BX112" s="425"/>
      <c r="BY112" s="426"/>
      <c r="BZ112" s="426"/>
      <c r="CA112" s="426"/>
      <c r="CB112" s="426"/>
      <c r="CC112" s="426"/>
      <c r="CD112" s="426"/>
      <c r="CE112" s="427"/>
      <c r="CF112" s="428"/>
      <c r="CG112" s="426"/>
      <c r="CH112" s="426"/>
      <c r="CI112" s="426"/>
      <c r="CJ112" s="426"/>
      <c r="CK112" s="426"/>
      <c r="CL112" s="426"/>
      <c r="CM112" s="426"/>
      <c r="CN112" s="426"/>
      <c r="CO112" s="426"/>
      <c r="CP112" s="426"/>
      <c r="CQ112" s="426"/>
      <c r="CR112" s="427"/>
      <c r="CS112" s="396"/>
      <c r="CT112" s="397"/>
      <c r="CU112" s="397"/>
      <c r="CV112" s="397"/>
      <c r="CW112" s="397"/>
      <c r="CX112" s="397"/>
      <c r="CY112" s="397"/>
      <c r="CZ112" s="397"/>
      <c r="DA112" s="397"/>
      <c r="DB112" s="397"/>
      <c r="DC112" s="397"/>
      <c r="DD112" s="397"/>
      <c r="DE112" s="398"/>
      <c r="DF112" s="390"/>
      <c r="DG112" s="391"/>
      <c r="DH112" s="391"/>
      <c r="DI112" s="391"/>
      <c r="DJ112" s="391"/>
      <c r="DK112" s="391"/>
      <c r="DL112" s="391"/>
      <c r="DM112" s="391"/>
      <c r="DN112" s="391"/>
      <c r="DO112" s="391"/>
      <c r="DP112" s="391"/>
      <c r="DQ112" s="391"/>
      <c r="DR112" s="392"/>
      <c r="DS112" s="390"/>
      <c r="DT112" s="391"/>
      <c r="DU112" s="391"/>
      <c r="DV112" s="391"/>
      <c r="DW112" s="391"/>
      <c r="DX112" s="391"/>
      <c r="DY112" s="391"/>
      <c r="DZ112" s="391"/>
      <c r="EA112" s="391"/>
      <c r="EB112" s="391"/>
      <c r="EC112" s="391"/>
      <c r="ED112" s="391"/>
      <c r="EE112" s="392"/>
      <c r="EF112" s="390"/>
      <c r="EG112" s="391"/>
      <c r="EH112" s="391"/>
      <c r="EI112" s="391"/>
      <c r="EJ112" s="391"/>
      <c r="EK112" s="391"/>
      <c r="EL112" s="391"/>
      <c r="EM112" s="391"/>
      <c r="EN112" s="391"/>
      <c r="EO112" s="391"/>
      <c r="EP112" s="391"/>
      <c r="EQ112" s="391"/>
      <c r="ER112" s="392"/>
      <c r="ES112" s="393"/>
      <c r="ET112" s="394"/>
      <c r="EU112" s="394"/>
      <c r="EV112" s="394"/>
      <c r="EW112" s="394"/>
      <c r="EX112" s="394"/>
      <c r="EY112" s="394"/>
      <c r="EZ112" s="394"/>
      <c r="FA112" s="394"/>
      <c r="FB112" s="394"/>
      <c r="FC112" s="394"/>
      <c r="FD112" s="394"/>
      <c r="FE112" s="395"/>
    </row>
    <row r="113" spans="1:161" ht="11.25" customHeight="1" x14ac:dyDescent="0.2">
      <c r="A113" s="433" t="s">
        <v>244</v>
      </c>
      <c r="B113" s="434"/>
      <c r="C113" s="434"/>
      <c r="D113" s="434"/>
      <c r="E113" s="434"/>
      <c r="F113" s="434"/>
      <c r="G113" s="434"/>
      <c r="H113" s="434"/>
      <c r="I113" s="434"/>
      <c r="J113" s="434"/>
      <c r="K113" s="434"/>
      <c r="L113" s="434"/>
      <c r="M113" s="434"/>
      <c r="N113" s="434"/>
      <c r="O113" s="434"/>
      <c r="P113" s="434"/>
      <c r="Q113" s="434"/>
      <c r="R113" s="434"/>
      <c r="S113" s="434"/>
      <c r="T113" s="434"/>
      <c r="U113" s="434"/>
      <c r="V113" s="434"/>
      <c r="W113" s="434"/>
      <c r="X113" s="434"/>
      <c r="Y113" s="434"/>
      <c r="Z113" s="434"/>
      <c r="AA113" s="434"/>
      <c r="AB113" s="434"/>
      <c r="AC113" s="434"/>
      <c r="AD113" s="434"/>
      <c r="AE113" s="434"/>
      <c r="AF113" s="434"/>
      <c r="AG113" s="434"/>
      <c r="AH113" s="434"/>
      <c r="AI113" s="434"/>
      <c r="AJ113" s="434"/>
      <c r="AK113" s="434"/>
      <c r="AL113" s="434"/>
      <c r="AM113" s="434"/>
      <c r="AN113" s="434"/>
      <c r="AO113" s="434"/>
      <c r="AP113" s="434"/>
      <c r="AQ113" s="434"/>
      <c r="AR113" s="434"/>
      <c r="AS113" s="434"/>
      <c r="AT113" s="434"/>
      <c r="AU113" s="434"/>
      <c r="AV113" s="434"/>
      <c r="AW113" s="434"/>
      <c r="AX113" s="434"/>
      <c r="AY113" s="434"/>
      <c r="AZ113" s="434"/>
      <c r="BA113" s="434"/>
      <c r="BB113" s="434"/>
      <c r="BC113" s="434"/>
      <c r="BD113" s="434"/>
      <c r="BE113" s="434"/>
      <c r="BF113" s="434"/>
      <c r="BG113" s="434"/>
      <c r="BH113" s="434"/>
      <c r="BI113" s="434"/>
      <c r="BJ113" s="434"/>
      <c r="BK113" s="434"/>
      <c r="BL113" s="434"/>
      <c r="BM113" s="434"/>
      <c r="BN113" s="434"/>
      <c r="BO113" s="434"/>
      <c r="BP113" s="434"/>
      <c r="BQ113" s="434"/>
      <c r="BR113" s="434"/>
      <c r="BS113" s="434"/>
      <c r="BT113" s="434"/>
      <c r="BU113" s="434"/>
      <c r="BV113" s="434"/>
      <c r="BW113" s="435"/>
      <c r="BX113" s="425" t="s">
        <v>245</v>
      </c>
      <c r="BY113" s="426"/>
      <c r="BZ113" s="426"/>
      <c r="CA113" s="426"/>
      <c r="CB113" s="426"/>
      <c r="CC113" s="426"/>
      <c r="CD113" s="426"/>
      <c r="CE113" s="427"/>
      <c r="CF113" s="428" t="s">
        <v>243</v>
      </c>
      <c r="CG113" s="426"/>
      <c r="CH113" s="426"/>
      <c r="CI113" s="426"/>
      <c r="CJ113" s="426"/>
      <c r="CK113" s="426"/>
      <c r="CL113" s="426"/>
      <c r="CM113" s="426"/>
      <c r="CN113" s="426"/>
      <c r="CO113" s="426"/>
      <c r="CP113" s="426"/>
      <c r="CQ113" s="426"/>
      <c r="CR113" s="427"/>
      <c r="CS113" s="396"/>
      <c r="CT113" s="397"/>
      <c r="CU113" s="397"/>
      <c r="CV113" s="397"/>
      <c r="CW113" s="397"/>
      <c r="CX113" s="397"/>
      <c r="CY113" s="397"/>
      <c r="CZ113" s="397"/>
      <c r="DA113" s="397"/>
      <c r="DB113" s="397"/>
      <c r="DC113" s="397"/>
      <c r="DD113" s="397"/>
      <c r="DE113" s="398"/>
      <c r="DF113" s="390">
        <v>3667771.68</v>
      </c>
      <c r="DG113" s="391"/>
      <c r="DH113" s="391"/>
      <c r="DI113" s="391"/>
      <c r="DJ113" s="391"/>
      <c r="DK113" s="391"/>
      <c r="DL113" s="391"/>
      <c r="DM113" s="391"/>
      <c r="DN113" s="391"/>
      <c r="DO113" s="391"/>
      <c r="DP113" s="391"/>
      <c r="DQ113" s="391"/>
      <c r="DR113" s="392"/>
      <c r="DS113" s="390">
        <f>DF113*1.04</f>
        <v>3814482.5472000004</v>
      </c>
      <c r="DT113" s="391"/>
      <c r="DU113" s="391"/>
      <c r="DV113" s="391"/>
      <c r="DW113" s="391"/>
      <c r="DX113" s="391"/>
      <c r="DY113" s="391"/>
      <c r="DZ113" s="391"/>
      <c r="EA113" s="391"/>
      <c r="EB113" s="391"/>
      <c r="EC113" s="391"/>
      <c r="ED113" s="391"/>
      <c r="EE113" s="392"/>
      <c r="EF113" s="390">
        <f>DS113*1.04</f>
        <v>3967061.8490880006</v>
      </c>
      <c r="EG113" s="391"/>
      <c r="EH113" s="391"/>
      <c r="EI113" s="391"/>
      <c r="EJ113" s="391"/>
      <c r="EK113" s="391"/>
      <c r="EL113" s="391"/>
      <c r="EM113" s="391"/>
      <c r="EN113" s="391"/>
      <c r="EO113" s="391"/>
      <c r="EP113" s="391"/>
      <c r="EQ113" s="391"/>
      <c r="ER113" s="392"/>
      <c r="ES113" s="387"/>
      <c r="ET113" s="388"/>
      <c r="EU113" s="388"/>
      <c r="EV113" s="388"/>
      <c r="EW113" s="388"/>
      <c r="EX113" s="388"/>
      <c r="EY113" s="388"/>
      <c r="EZ113" s="388"/>
      <c r="FA113" s="388"/>
      <c r="FB113" s="388"/>
      <c r="FC113" s="388"/>
      <c r="FD113" s="388"/>
      <c r="FE113" s="389"/>
    </row>
    <row r="114" spans="1:161" ht="11.25" customHeight="1" x14ac:dyDescent="0.2">
      <c r="A114" s="431" t="s">
        <v>246</v>
      </c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432"/>
      <c r="BX114" s="151" t="s">
        <v>247</v>
      </c>
      <c r="BY114" s="149"/>
      <c r="BZ114" s="149"/>
      <c r="CA114" s="149"/>
      <c r="CB114" s="149"/>
      <c r="CC114" s="149"/>
      <c r="CD114" s="149"/>
      <c r="CE114" s="150"/>
      <c r="CF114" s="148" t="s">
        <v>99</v>
      </c>
      <c r="CG114" s="149"/>
      <c r="CH114" s="149"/>
      <c r="CI114" s="149"/>
      <c r="CJ114" s="149"/>
      <c r="CK114" s="149"/>
      <c r="CL114" s="149"/>
      <c r="CM114" s="149"/>
      <c r="CN114" s="149"/>
      <c r="CO114" s="149"/>
      <c r="CP114" s="149"/>
      <c r="CQ114" s="149"/>
      <c r="CR114" s="150"/>
      <c r="CS114" s="205"/>
      <c r="CT114" s="206"/>
      <c r="CU114" s="206"/>
      <c r="CV114" s="206"/>
      <c r="CW114" s="206"/>
      <c r="CX114" s="206"/>
      <c r="CY114" s="206"/>
      <c r="CZ114" s="206"/>
      <c r="DA114" s="206"/>
      <c r="DB114" s="206"/>
      <c r="DC114" s="206"/>
      <c r="DD114" s="206"/>
      <c r="DE114" s="207"/>
      <c r="DF114" s="152"/>
      <c r="DG114" s="153"/>
      <c r="DH114" s="153"/>
      <c r="DI114" s="153"/>
      <c r="DJ114" s="153"/>
      <c r="DK114" s="153"/>
      <c r="DL114" s="153"/>
      <c r="DM114" s="153"/>
      <c r="DN114" s="153"/>
      <c r="DO114" s="153"/>
      <c r="DP114" s="153"/>
      <c r="DQ114" s="153"/>
      <c r="DR114" s="154"/>
      <c r="DS114" s="152"/>
      <c r="DT114" s="153"/>
      <c r="DU114" s="153"/>
      <c r="DV114" s="153"/>
      <c r="DW114" s="153"/>
      <c r="DX114" s="153"/>
      <c r="DY114" s="153"/>
      <c r="DZ114" s="153"/>
      <c r="EA114" s="153"/>
      <c r="EB114" s="153"/>
      <c r="EC114" s="153"/>
      <c r="ED114" s="153"/>
      <c r="EE114" s="154"/>
      <c r="EF114" s="152"/>
      <c r="EG114" s="153"/>
      <c r="EH114" s="153"/>
      <c r="EI114" s="153"/>
      <c r="EJ114" s="153"/>
      <c r="EK114" s="153"/>
      <c r="EL114" s="153"/>
      <c r="EM114" s="153"/>
      <c r="EN114" s="153"/>
      <c r="EO114" s="153"/>
      <c r="EP114" s="153"/>
      <c r="EQ114" s="153"/>
      <c r="ER114" s="154"/>
      <c r="ES114" s="384"/>
      <c r="ET114" s="385"/>
      <c r="EU114" s="385"/>
      <c r="EV114" s="385"/>
      <c r="EW114" s="385"/>
      <c r="EX114" s="385"/>
      <c r="EY114" s="385"/>
      <c r="EZ114" s="385"/>
      <c r="FA114" s="385"/>
      <c r="FB114" s="385"/>
      <c r="FC114" s="385"/>
      <c r="FD114" s="385"/>
      <c r="FE114" s="386"/>
    </row>
    <row r="115" spans="1:161" ht="33.75" customHeight="1" x14ac:dyDescent="0.2">
      <c r="A115" s="275" t="s">
        <v>248</v>
      </c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  <c r="AM115" s="268"/>
      <c r="AN115" s="268"/>
      <c r="AO115" s="268"/>
      <c r="AP115" s="268"/>
      <c r="AQ115" s="268"/>
      <c r="AR115" s="268"/>
      <c r="AS115" s="268"/>
      <c r="AT115" s="268"/>
      <c r="AU115" s="268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8"/>
      <c r="BF115" s="268"/>
      <c r="BG115" s="268"/>
      <c r="BH115" s="268"/>
      <c r="BI115" s="268"/>
      <c r="BJ115" s="268"/>
      <c r="BK115" s="268"/>
      <c r="BL115" s="268"/>
      <c r="BM115" s="268"/>
      <c r="BN115" s="268"/>
      <c r="BO115" s="268"/>
      <c r="BP115" s="268"/>
      <c r="BQ115" s="268"/>
      <c r="BR115" s="268"/>
      <c r="BS115" s="268"/>
      <c r="BT115" s="268"/>
      <c r="BU115" s="268"/>
      <c r="BV115" s="268"/>
      <c r="BW115" s="276"/>
      <c r="BX115" s="151" t="s">
        <v>249</v>
      </c>
      <c r="BY115" s="149"/>
      <c r="BZ115" s="149"/>
      <c r="CA115" s="149"/>
      <c r="CB115" s="149"/>
      <c r="CC115" s="149"/>
      <c r="CD115" s="149"/>
      <c r="CE115" s="150"/>
      <c r="CF115" s="148" t="s">
        <v>250</v>
      </c>
      <c r="CG115" s="149"/>
      <c r="CH115" s="149"/>
      <c r="CI115" s="149"/>
      <c r="CJ115" s="149"/>
      <c r="CK115" s="149"/>
      <c r="CL115" s="149"/>
      <c r="CM115" s="149"/>
      <c r="CN115" s="149"/>
      <c r="CO115" s="149"/>
      <c r="CP115" s="149"/>
      <c r="CQ115" s="149"/>
      <c r="CR115" s="150"/>
      <c r="CS115" s="205"/>
      <c r="CT115" s="206"/>
      <c r="CU115" s="206"/>
      <c r="CV115" s="206"/>
      <c r="CW115" s="206"/>
      <c r="CX115" s="206"/>
      <c r="CY115" s="206"/>
      <c r="CZ115" s="206"/>
      <c r="DA115" s="206"/>
      <c r="DB115" s="206"/>
      <c r="DC115" s="206"/>
      <c r="DD115" s="206"/>
      <c r="DE115" s="207"/>
      <c r="DF115" s="152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4"/>
      <c r="DS115" s="152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4"/>
      <c r="EF115" s="152"/>
      <c r="EG115" s="153"/>
      <c r="EH115" s="153"/>
      <c r="EI115" s="153"/>
      <c r="EJ115" s="153"/>
      <c r="EK115" s="153"/>
      <c r="EL115" s="153"/>
      <c r="EM115" s="153"/>
      <c r="EN115" s="153"/>
      <c r="EO115" s="153"/>
      <c r="EP115" s="153"/>
      <c r="EQ115" s="153"/>
      <c r="ER115" s="154"/>
      <c r="ES115" s="384"/>
      <c r="ET115" s="385"/>
      <c r="EU115" s="385"/>
      <c r="EV115" s="385"/>
      <c r="EW115" s="385"/>
      <c r="EX115" s="385"/>
      <c r="EY115" s="385"/>
      <c r="EZ115" s="385"/>
      <c r="FA115" s="385"/>
      <c r="FB115" s="385"/>
      <c r="FC115" s="385"/>
      <c r="FD115" s="385"/>
      <c r="FE115" s="386"/>
    </row>
    <row r="116" spans="1:161" ht="22.5" customHeight="1" x14ac:dyDescent="0.2">
      <c r="A116" s="275" t="s">
        <v>251</v>
      </c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  <c r="AM116" s="268"/>
      <c r="AN116" s="268"/>
      <c r="AO116" s="268"/>
      <c r="AP116" s="268"/>
      <c r="AQ116" s="268"/>
      <c r="AR116" s="268"/>
      <c r="AS116" s="268"/>
      <c r="AT116" s="268"/>
      <c r="AU116" s="268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8"/>
      <c r="BF116" s="268"/>
      <c r="BG116" s="268"/>
      <c r="BH116" s="268"/>
      <c r="BI116" s="268"/>
      <c r="BJ116" s="268"/>
      <c r="BK116" s="268"/>
      <c r="BL116" s="268"/>
      <c r="BM116" s="268"/>
      <c r="BN116" s="268"/>
      <c r="BO116" s="268"/>
      <c r="BP116" s="268"/>
      <c r="BQ116" s="268"/>
      <c r="BR116" s="268"/>
      <c r="BS116" s="268"/>
      <c r="BT116" s="268"/>
      <c r="BU116" s="268"/>
      <c r="BV116" s="268"/>
      <c r="BW116" s="276"/>
      <c r="BX116" s="151" t="s">
        <v>252</v>
      </c>
      <c r="BY116" s="149"/>
      <c r="BZ116" s="149"/>
      <c r="CA116" s="149"/>
      <c r="CB116" s="149"/>
      <c r="CC116" s="149"/>
      <c r="CD116" s="149"/>
      <c r="CE116" s="150"/>
      <c r="CF116" s="148" t="s">
        <v>253</v>
      </c>
      <c r="CG116" s="149"/>
      <c r="CH116" s="149"/>
      <c r="CI116" s="149"/>
      <c r="CJ116" s="149"/>
      <c r="CK116" s="149"/>
      <c r="CL116" s="149"/>
      <c r="CM116" s="149"/>
      <c r="CN116" s="149"/>
      <c r="CO116" s="149"/>
      <c r="CP116" s="149"/>
      <c r="CQ116" s="149"/>
      <c r="CR116" s="150"/>
      <c r="CS116" s="205"/>
      <c r="CT116" s="206"/>
      <c r="CU116" s="206"/>
      <c r="CV116" s="206"/>
      <c r="CW116" s="206"/>
      <c r="CX116" s="206"/>
      <c r="CY116" s="206"/>
      <c r="CZ116" s="206"/>
      <c r="DA116" s="206"/>
      <c r="DB116" s="206"/>
      <c r="DC116" s="206"/>
      <c r="DD116" s="206"/>
      <c r="DE116" s="207"/>
      <c r="DF116" s="152"/>
      <c r="DG116" s="153"/>
      <c r="DH116" s="153"/>
      <c r="DI116" s="153"/>
      <c r="DJ116" s="153"/>
      <c r="DK116" s="153"/>
      <c r="DL116" s="153"/>
      <c r="DM116" s="153"/>
      <c r="DN116" s="153"/>
      <c r="DO116" s="153"/>
      <c r="DP116" s="153"/>
      <c r="DQ116" s="153"/>
      <c r="DR116" s="154"/>
      <c r="DS116" s="152"/>
      <c r="DT116" s="153"/>
      <c r="DU116" s="153"/>
      <c r="DV116" s="153"/>
      <c r="DW116" s="153"/>
      <c r="DX116" s="153"/>
      <c r="DY116" s="153"/>
      <c r="DZ116" s="153"/>
      <c r="EA116" s="153"/>
      <c r="EB116" s="153"/>
      <c r="EC116" s="153"/>
      <c r="ED116" s="153"/>
      <c r="EE116" s="154"/>
      <c r="EF116" s="152"/>
      <c r="EG116" s="153"/>
      <c r="EH116" s="153"/>
      <c r="EI116" s="153"/>
      <c r="EJ116" s="153"/>
      <c r="EK116" s="153"/>
      <c r="EL116" s="153"/>
      <c r="EM116" s="153"/>
      <c r="EN116" s="153"/>
      <c r="EO116" s="153"/>
      <c r="EP116" s="153"/>
      <c r="EQ116" s="153"/>
      <c r="ER116" s="154"/>
      <c r="ES116" s="384"/>
      <c r="ET116" s="385"/>
      <c r="EU116" s="385"/>
      <c r="EV116" s="385"/>
      <c r="EW116" s="385"/>
      <c r="EX116" s="385"/>
      <c r="EY116" s="385"/>
      <c r="EZ116" s="385"/>
      <c r="FA116" s="385"/>
      <c r="FB116" s="385"/>
      <c r="FC116" s="385"/>
      <c r="FD116" s="385"/>
      <c r="FE116" s="386"/>
    </row>
    <row r="117" spans="1:161" ht="12.75" customHeight="1" x14ac:dyDescent="0.2">
      <c r="A117" s="423" t="s">
        <v>254</v>
      </c>
      <c r="B117" s="280"/>
      <c r="C117" s="280"/>
      <c r="D117" s="280"/>
      <c r="E117" s="280"/>
      <c r="F117" s="280"/>
      <c r="G117" s="280"/>
      <c r="H117" s="280"/>
      <c r="I117" s="280"/>
      <c r="J117" s="280"/>
      <c r="K117" s="280"/>
      <c r="L117" s="280"/>
      <c r="M117" s="280"/>
      <c r="N117" s="280"/>
      <c r="O117" s="280"/>
      <c r="P117" s="280"/>
      <c r="Q117" s="280"/>
      <c r="R117" s="280"/>
      <c r="S117" s="280"/>
      <c r="T117" s="280"/>
      <c r="U117" s="280"/>
      <c r="V117" s="280"/>
      <c r="W117" s="280"/>
      <c r="X117" s="280"/>
      <c r="Y117" s="280"/>
      <c r="Z117" s="280"/>
      <c r="AA117" s="280"/>
      <c r="AB117" s="280"/>
      <c r="AC117" s="280"/>
      <c r="AD117" s="280"/>
      <c r="AE117" s="280"/>
      <c r="AF117" s="280"/>
      <c r="AG117" s="280"/>
      <c r="AH117" s="280"/>
      <c r="AI117" s="280"/>
      <c r="AJ117" s="280"/>
      <c r="AK117" s="280"/>
      <c r="AL117" s="280"/>
      <c r="AM117" s="280"/>
      <c r="AN117" s="280"/>
      <c r="AO117" s="280"/>
      <c r="AP117" s="280"/>
      <c r="AQ117" s="280"/>
      <c r="AR117" s="280"/>
      <c r="AS117" s="280"/>
      <c r="AT117" s="280"/>
      <c r="AU117" s="280"/>
      <c r="AV117" s="280"/>
      <c r="AW117" s="280"/>
      <c r="AX117" s="280"/>
      <c r="AY117" s="280"/>
      <c r="AZ117" s="280"/>
      <c r="BA117" s="280"/>
      <c r="BB117" s="280"/>
      <c r="BC117" s="280"/>
      <c r="BD117" s="280"/>
      <c r="BE117" s="280"/>
      <c r="BF117" s="280"/>
      <c r="BG117" s="280"/>
      <c r="BH117" s="280"/>
      <c r="BI117" s="280"/>
      <c r="BJ117" s="280"/>
      <c r="BK117" s="280"/>
      <c r="BL117" s="280"/>
      <c r="BM117" s="280"/>
      <c r="BN117" s="280"/>
      <c r="BO117" s="280"/>
      <c r="BP117" s="280"/>
      <c r="BQ117" s="280"/>
      <c r="BR117" s="280"/>
      <c r="BS117" s="280"/>
      <c r="BT117" s="280"/>
      <c r="BU117" s="280"/>
      <c r="BV117" s="280"/>
      <c r="BW117" s="424"/>
      <c r="BX117" s="145" t="s">
        <v>255</v>
      </c>
      <c r="BY117" s="146"/>
      <c r="BZ117" s="146"/>
      <c r="CA117" s="146"/>
      <c r="CB117" s="146"/>
      <c r="CC117" s="146"/>
      <c r="CD117" s="146"/>
      <c r="CE117" s="147"/>
      <c r="CF117" s="266" t="s">
        <v>256</v>
      </c>
      <c r="CG117" s="146"/>
      <c r="CH117" s="146"/>
      <c r="CI117" s="146"/>
      <c r="CJ117" s="146"/>
      <c r="CK117" s="146"/>
      <c r="CL117" s="146"/>
      <c r="CM117" s="146"/>
      <c r="CN117" s="146"/>
      <c r="CO117" s="146"/>
      <c r="CP117" s="146"/>
      <c r="CQ117" s="146"/>
      <c r="CR117" s="147"/>
      <c r="CS117" s="205"/>
      <c r="CT117" s="206"/>
      <c r="CU117" s="206"/>
      <c r="CV117" s="206"/>
      <c r="CW117" s="206"/>
      <c r="CX117" s="206"/>
      <c r="CY117" s="206"/>
      <c r="CZ117" s="206"/>
      <c r="DA117" s="206"/>
      <c r="DB117" s="206"/>
      <c r="DC117" s="206"/>
      <c r="DD117" s="206"/>
      <c r="DE117" s="207"/>
      <c r="DF117" s="152">
        <f>DF118+DF119+DF120</f>
        <v>0</v>
      </c>
      <c r="DG117" s="153"/>
      <c r="DH117" s="153"/>
      <c r="DI117" s="153"/>
      <c r="DJ117" s="153"/>
      <c r="DK117" s="153"/>
      <c r="DL117" s="153"/>
      <c r="DM117" s="153"/>
      <c r="DN117" s="153"/>
      <c r="DO117" s="153"/>
      <c r="DP117" s="153"/>
      <c r="DQ117" s="153"/>
      <c r="DR117" s="154"/>
      <c r="DS117" s="152">
        <f>DS118+DS119+DS120</f>
        <v>0</v>
      </c>
      <c r="DT117" s="153"/>
      <c r="DU117" s="153"/>
      <c r="DV117" s="153"/>
      <c r="DW117" s="153"/>
      <c r="DX117" s="153"/>
      <c r="DY117" s="153"/>
      <c r="DZ117" s="153"/>
      <c r="EA117" s="153"/>
      <c r="EB117" s="153"/>
      <c r="EC117" s="153"/>
      <c r="ED117" s="153"/>
      <c r="EE117" s="154"/>
      <c r="EF117" s="152">
        <f>EF118+EF119+EF120</f>
        <v>0</v>
      </c>
      <c r="EG117" s="153"/>
      <c r="EH117" s="153"/>
      <c r="EI117" s="153"/>
      <c r="EJ117" s="153"/>
      <c r="EK117" s="153"/>
      <c r="EL117" s="153"/>
      <c r="EM117" s="153"/>
      <c r="EN117" s="153"/>
      <c r="EO117" s="153"/>
      <c r="EP117" s="153"/>
      <c r="EQ117" s="153"/>
      <c r="ER117" s="154"/>
      <c r="ES117" s="377" t="s">
        <v>59</v>
      </c>
      <c r="ET117" s="378"/>
      <c r="EU117" s="378"/>
      <c r="EV117" s="378"/>
      <c r="EW117" s="378"/>
      <c r="EX117" s="378"/>
      <c r="EY117" s="378"/>
      <c r="EZ117" s="378"/>
      <c r="FA117" s="378"/>
      <c r="FB117" s="378"/>
      <c r="FC117" s="378"/>
      <c r="FD117" s="378"/>
      <c r="FE117" s="379"/>
    </row>
    <row r="118" spans="1:161" ht="22.5" customHeight="1" x14ac:dyDescent="0.2">
      <c r="A118" s="421" t="s">
        <v>257</v>
      </c>
      <c r="B118" s="271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  <c r="M118" s="271"/>
      <c r="N118" s="271"/>
      <c r="O118" s="271"/>
      <c r="P118" s="271"/>
      <c r="Q118" s="271"/>
      <c r="R118" s="271"/>
      <c r="S118" s="271"/>
      <c r="T118" s="271"/>
      <c r="U118" s="271"/>
      <c r="V118" s="271"/>
      <c r="W118" s="271"/>
      <c r="X118" s="271"/>
      <c r="Y118" s="271"/>
      <c r="Z118" s="271"/>
      <c r="AA118" s="271"/>
      <c r="AB118" s="271"/>
      <c r="AC118" s="271"/>
      <c r="AD118" s="271"/>
      <c r="AE118" s="271"/>
      <c r="AF118" s="271"/>
      <c r="AG118" s="271"/>
      <c r="AH118" s="271"/>
      <c r="AI118" s="271"/>
      <c r="AJ118" s="271"/>
      <c r="AK118" s="271"/>
      <c r="AL118" s="271"/>
      <c r="AM118" s="271"/>
      <c r="AN118" s="271"/>
      <c r="AO118" s="271"/>
      <c r="AP118" s="271"/>
      <c r="AQ118" s="271"/>
      <c r="AR118" s="271"/>
      <c r="AS118" s="271"/>
      <c r="AT118" s="271"/>
      <c r="AU118" s="271"/>
      <c r="AV118" s="271"/>
      <c r="AW118" s="271"/>
      <c r="AX118" s="271"/>
      <c r="AY118" s="271"/>
      <c r="AZ118" s="271"/>
      <c r="BA118" s="271"/>
      <c r="BB118" s="271"/>
      <c r="BC118" s="271"/>
      <c r="BD118" s="271"/>
      <c r="BE118" s="271"/>
      <c r="BF118" s="271"/>
      <c r="BG118" s="271"/>
      <c r="BH118" s="271"/>
      <c r="BI118" s="271"/>
      <c r="BJ118" s="271"/>
      <c r="BK118" s="271"/>
      <c r="BL118" s="271"/>
      <c r="BM118" s="271"/>
      <c r="BN118" s="271"/>
      <c r="BO118" s="271"/>
      <c r="BP118" s="271"/>
      <c r="BQ118" s="271"/>
      <c r="BR118" s="271"/>
      <c r="BS118" s="271"/>
      <c r="BT118" s="271"/>
      <c r="BU118" s="271"/>
      <c r="BV118" s="271"/>
      <c r="BW118" s="422"/>
      <c r="BX118" s="151" t="s">
        <v>258</v>
      </c>
      <c r="BY118" s="149"/>
      <c r="BZ118" s="149"/>
      <c r="CA118" s="149"/>
      <c r="CB118" s="149"/>
      <c r="CC118" s="149"/>
      <c r="CD118" s="149"/>
      <c r="CE118" s="150"/>
      <c r="CF118" s="148"/>
      <c r="CG118" s="149"/>
      <c r="CH118" s="149"/>
      <c r="CI118" s="149"/>
      <c r="CJ118" s="149"/>
      <c r="CK118" s="149"/>
      <c r="CL118" s="149"/>
      <c r="CM118" s="149"/>
      <c r="CN118" s="149"/>
      <c r="CO118" s="149"/>
      <c r="CP118" s="149"/>
      <c r="CQ118" s="149"/>
      <c r="CR118" s="150"/>
      <c r="CS118" s="205"/>
      <c r="CT118" s="206"/>
      <c r="CU118" s="206"/>
      <c r="CV118" s="206"/>
      <c r="CW118" s="206"/>
      <c r="CX118" s="206"/>
      <c r="CY118" s="206"/>
      <c r="CZ118" s="206"/>
      <c r="DA118" s="206"/>
      <c r="DB118" s="206"/>
      <c r="DC118" s="206"/>
      <c r="DD118" s="206"/>
      <c r="DE118" s="207"/>
      <c r="DF118" s="152"/>
      <c r="DG118" s="153"/>
      <c r="DH118" s="153"/>
      <c r="DI118" s="153"/>
      <c r="DJ118" s="153"/>
      <c r="DK118" s="153"/>
      <c r="DL118" s="153"/>
      <c r="DM118" s="153"/>
      <c r="DN118" s="153"/>
      <c r="DO118" s="153"/>
      <c r="DP118" s="153"/>
      <c r="DQ118" s="153"/>
      <c r="DR118" s="154"/>
      <c r="DS118" s="152"/>
      <c r="DT118" s="153"/>
      <c r="DU118" s="153"/>
      <c r="DV118" s="153"/>
      <c r="DW118" s="153"/>
      <c r="DX118" s="153"/>
      <c r="DY118" s="153"/>
      <c r="DZ118" s="153"/>
      <c r="EA118" s="153"/>
      <c r="EB118" s="153"/>
      <c r="EC118" s="153"/>
      <c r="ED118" s="153"/>
      <c r="EE118" s="154"/>
      <c r="EF118" s="152"/>
      <c r="EG118" s="153"/>
      <c r="EH118" s="153"/>
      <c r="EI118" s="153"/>
      <c r="EJ118" s="153"/>
      <c r="EK118" s="153"/>
      <c r="EL118" s="153"/>
      <c r="EM118" s="153"/>
      <c r="EN118" s="153"/>
      <c r="EO118" s="153"/>
      <c r="EP118" s="153"/>
      <c r="EQ118" s="153"/>
      <c r="ER118" s="154"/>
      <c r="ES118" s="377" t="s">
        <v>59</v>
      </c>
      <c r="ET118" s="378"/>
      <c r="EU118" s="378"/>
      <c r="EV118" s="378"/>
      <c r="EW118" s="378"/>
      <c r="EX118" s="378"/>
      <c r="EY118" s="378"/>
      <c r="EZ118" s="378"/>
      <c r="FA118" s="378"/>
      <c r="FB118" s="378"/>
      <c r="FC118" s="378"/>
      <c r="FD118" s="378"/>
      <c r="FE118" s="379"/>
    </row>
    <row r="119" spans="1:161" ht="12.75" customHeight="1" x14ac:dyDescent="0.2">
      <c r="A119" s="421" t="s">
        <v>259</v>
      </c>
      <c r="B119" s="271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1"/>
      <c r="O119" s="271"/>
      <c r="P119" s="271"/>
      <c r="Q119" s="271"/>
      <c r="R119" s="271"/>
      <c r="S119" s="271"/>
      <c r="T119" s="271"/>
      <c r="U119" s="271"/>
      <c r="V119" s="271"/>
      <c r="W119" s="271"/>
      <c r="X119" s="271"/>
      <c r="Y119" s="271"/>
      <c r="Z119" s="271"/>
      <c r="AA119" s="271"/>
      <c r="AB119" s="271"/>
      <c r="AC119" s="271"/>
      <c r="AD119" s="271"/>
      <c r="AE119" s="271"/>
      <c r="AF119" s="271"/>
      <c r="AG119" s="271"/>
      <c r="AH119" s="271"/>
      <c r="AI119" s="271"/>
      <c r="AJ119" s="271"/>
      <c r="AK119" s="271"/>
      <c r="AL119" s="271"/>
      <c r="AM119" s="271"/>
      <c r="AN119" s="271"/>
      <c r="AO119" s="271"/>
      <c r="AP119" s="271"/>
      <c r="AQ119" s="271"/>
      <c r="AR119" s="271"/>
      <c r="AS119" s="271"/>
      <c r="AT119" s="271"/>
      <c r="AU119" s="271"/>
      <c r="AV119" s="271"/>
      <c r="AW119" s="271"/>
      <c r="AX119" s="271"/>
      <c r="AY119" s="271"/>
      <c r="AZ119" s="271"/>
      <c r="BA119" s="271"/>
      <c r="BB119" s="271"/>
      <c r="BC119" s="271"/>
      <c r="BD119" s="271"/>
      <c r="BE119" s="271"/>
      <c r="BF119" s="271"/>
      <c r="BG119" s="271"/>
      <c r="BH119" s="271"/>
      <c r="BI119" s="271"/>
      <c r="BJ119" s="271"/>
      <c r="BK119" s="271"/>
      <c r="BL119" s="271"/>
      <c r="BM119" s="271"/>
      <c r="BN119" s="271"/>
      <c r="BO119" s="271"/>
      <c r="BP119" s="271"/>
      <c r="BQ119" s="271"/>
      <c r="BR119" s="271"/>
      <c r="BS119" s="271"/>
      <c r="BT119" s="271"/>
      <c r="BU119" s="271"/>
      <c r="BV119" s="271"/>
      <c r="BW119" s="422"/>
      <c r="BX119" s="151" t="s">
        <v>260</v>
      </c>
      <c r="BY119" s="149"/>
      <c r="BZ119" s="149"/>
      <c r="CA119" s="149"/>
      <c r="CB119" s="149"/>
      <c r="CC119" s="149"/>
      <c r="CD119" s="149"/>
      <c r="CE119" s="150"/>
      <c r="CF119" s="148"/>
      <c r="CG119" s="149"/>
      <c r="CH119" s="149"/>
      <c r="CI119" s="149"/>
      <c r="CJ119" s="149"/>
      <c r="CK119" s="149"/>
      <c r="CL119" s="149"/>
      <c r="CM119" s="149"/>
      <c r="CN119" s="149"/>
      <c r="CO119" s="149"/>
      <c r="CP119" s="149"/>
      <c r="CQ119" s="149"/>
      <c r="CR119" s="150"/>
      <c r="CS119" s="205"/>
      <c r="CT119" s="206"/>
      <c r="CU119" s="206"/>
      <c r="CV119" s="206"/>
      <c r="CW119" s="206"/>
      <c r="CX119" s="206"/>
      <c r="CY119" s="206"/>
      <c r="CZ119" s="206"/>
      <c r="DA119" s="206"/>
      <c r="DB119" s="206"/>
      <c r="DC119" s="206"/>
      <c r="DD119" s="206"/>
      <c r="DE119" s="207"/>
      <c r="DF119" s="152"/>
      <c r="DG119" s="153"/>
      <c r="DH119" s="153"/>
      <c r="DI119" s="153"/>
      <c r="DJ119" s="153"/>
      <c r="DK119" s="153"/>
      <c r="DL119" s="153"/>
      <c r="DM119" s="153"/>
      <c r="DN119" s="153"/>
      <c r="DO119" s="153"/>
      <c r="DP119" s="153"/>
      <c r="DQ119" s="153"/>
      <c r="DR119" s="154"/>
      <c r="DS119" s="152"/>
      <c r="DT119" s="153"/>
      <c r="DU119" s="153"/>
      <c r="DV119" s="153"/>
      <c r="DW119" s="153"/>
      <c r="DX119" s="153"/>
      <c r="DY119" s="153"/>
      <c r="DZ119" s="153"/>
      <c r="EA119" s="153"/>
      <c r="EB119" s="153"/>
      <c r="EC119" s="153"/>
      <c r="ED119" s="153"/>
      <c r="EE119" s="154"/>
      <c r="EF119" s="152"/>
      <c r="EG119" s="153"/>
      <c r="EH119" s="153"/>
      <c r="EI119" s="153"/>
      <c r="EJ119" s="153"/>
      <c r="EK119" s="153"/>
      <c r="EL119" s="153"/>
      <c r="EM119" s="153"/>
      <c r="EN119" s="153"/>
      <c r="EO119" s="153"/>
      <c r="EP119" s="153"/>
      <c r="EQ119" s="153"/>
      <c r="ER119" s="154"/>
      <c r="ES119" s="377" t="s">
        <v>59</v>
      </c>
      <c r="ET119" s="378"/>
      <c r="EU119" s="378"/>
      <c r="EV119" s="378"/>
      <c r="EW119" s="378"/>
      <c r="EX119" s="378"/>
      <c r="EY119" s="378"/>
      <c r="EZ119" s="378"/>
      <c r="FA119" s="378"/>
      <c r="FB119" s="378"/>
      <c r="FC119" s="378"/>
      <c r="FD119" s="378"/>
      <c r="FE119" s="379"/>
    </row>
    <row r="120" spans="1:161" ht="12.75" customHeight="1" x14ac:dyDescent="0.2">
      <c r="A120" s="421" t="s">
        <v>261</v>
      </c>
      <c r="B120" s="271"/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  <c r="M120" s="271"/>
      <c r="N120" s="271"/>
      <c r="O120" s="271"/>
      <c r="P120" s="271"/>
      <c r="Q120" s="271"/>
      <c r="R120" s="271"/>
      <c r="S120" s="271"/>
      <c r="T120" s="271"/>
      <c r="U120" s="271"/>
      <c r="V120" s="271"/>
      <c r="W120" s="271"/>
      <c r="X120" s="271"/>
      <c r="Y120" s="271"/>
      <c r="Z120" s="271"/>
      <c r="AA120" s="271"/>
      <c r="AB120" s="271"/>
      <c r="AC120" s="271"/>
      <c r="AD120" s="271"/>
      <c r="AE120" s="271"/>
      <c r="AF120" s="271"/>
      <c r="AG120" s="271"/>
      <c r="AH120" s="271"/>
      <c r="AI120" s="271"/>
      <c r="AJ120" s="271"/>
      <c r="AK120" s="271"/>
      <c r="AL120" s="271"/>
      <c r="AM120" s="271"/>
      <c r="AN120" s="271"/>
      <c r="AO120" s="271"/>
      <c r="AP120" s="271"/>
      <c r="AQ120" s="271"/>
      <c r="AR120" s="271"/>
      <c r="AS120" s="271"/>
      <c r="AT120" s="271"/>
      <c r="AU120" s="271"/>
      <c r="AV120" s="271"/>
      <c r="AW120" s="271"/>
      <c r="AX120" s="271"/>
      <c r="AY120" s="271"/>
      <c r="AZ120" s="271"/>
      <c r="BA120" s="271"/>
      <c r="BB120" s="271"/>
      <c r="BC120" s="271"/>
      <c r="BD120" s="271"/>
      <c r="BE120" s="271"/>
      <c r="BF120" s="271"/>
      <c r="BG120" s="271"/>
      <c r="BH120" s="271"/>
      <c r="BI120" s="271"/>
      <c r="BJ120" s="271"/>
      <c r="BK120" s="271"/>
      <c r="BL120" s="271"/>
      <c r="BM120" s="271"/>
      <c r="BN120" s="271"/>
      <c r="BO120" s="271"/>
      <c r="BP120" s="271"/>
      <c r="BQ120" s="271"/>
      <c r="BR120" s="271"/>
      <c r="BS120" s="271"/>
      <c r="BT120" s="271"/>
      <c r="BU120" s="271"/>
      <c r="BV120" s="271"/>
      <c r="BW120" s="422"/>
      <c r="BX120" s="151" t="s">
        <v>262</v>
      </c>
      <c r="BY120" s="149"/>
      <c r="BZ120" s="149"/>
      <c r="CA120" s="149"/>
      <c r="CB120" s="149"/>
      <c r="CC120" s="149"/>
      <c r="CD120" s="149"/>
      <c r="CE120" s="150"/>
      <c r="CF120" s="148"/>
      <c r="CG120" s="149"/>
      <c r="CH120" s="149"/>
      <c r="CI120" s="149"/>
      <c r="CJ120" s="149"/>
      <c r="CK120" s="149"/>
      <c r="CL120" s="149"/>
      <c r="CM120" s="149"/>
      <c r="CN120" s="149"/>
      <c r="CO120" s="149"/>
      <c r="CP120" s="149"/>
      <c r="CQ120" s="149"/>
      <c r="CR120" s="150"/>
      <c r="CS120" s="205"/>
      <c r="CT120" s="206"/>
      <c r="CU120" s="206"/>
      <c r="CV120" s="206"/>
      <c r="CW120" s="206"/>
      <c r="CX120" s="206"/>
      <c r="CY120" s="206"/>
      <c r="CZ120" s="206"/>
      <c r="DA120" s="206"/>
      <c r="DB120" s="206"/>
      <c r="DC120" s="206"/>
      <c r="DD120" s="206"/>
      <c r="DE120" s="207"/>
      <c r="DF120" s="152"/>
      <c r="DG120" s="153"/>
      <c r="DH120" s="153"/>
      <c r="DI120" s="153"/>
      <c r="DJ120" s="153"/>
      <c r="DK120" s="153"/>
      <c r="DL120" s="153"/>
      <c r="DM120" s="153"/>
      <c r="DN120" s="153"/>
      <c r="DO120" s="153"/>
      <c r="DP120" s="153"/>
      <c r="DQ120" s="153"/>
      <c r="DR120" s="154"/>
      <c r="DS120" s="152"/>
      <c r="DT120" s="153"/>
      <c r="DU120" s="153"/>
      <c r="DV120" s="153"/>
      <c r="DW120" s="153"/>
      <c r="DX120" s="153"/>
      <c r="DY120" s="153"/>
      <c r="DZ120" s="153"/>
      <c r="EA120" s="153"/>
      <c r="EB120" s="153"/>
      <c r="EC120" s="153"/>
      <c r="ED120" s="153"/>
      <c r="EE120" s="154"/>
      <c r="EF120" s="152"/>
      <c r="EG120" s="153"/>
      <c r="EH120" s="153"/>
      <c r="EI120" s="153"/>
      <c r="EJ120" s="153"/>
      <c r="EK120" s="153"/>
      <c r="EL120" s="153"/>
      <c r="EM120" s="153"/>
      <c r="EN120" s="153"/>
      <c r="EO120" s="153"/>
      <c r="EP120" s="153"/>
      <c r="EQ120" s="153"/>
      <c r="ER120" s="154"/>
      <c r="ES120" s="377" t="s">
        <v>59</v>
      </c>
      <c r="ET120" s="378"/>
      <c r="EU120" s="378"/>
      <c r="EV120" s="378"/>
      <c r="EW120" s="378"/>
      <c r="EX120" s="378"/>
      <c r="EY120" s="378"/>
      <c r="EZ120" s="378"/>
      <c r="FA120" s="378"/>
      <c r="FB120" s="378"/>
      <c r="FC120" s="378"/>
      <c r="FD120" s="378"/>
      <c r="FE120" s="379"/>
    </row>
    <row r="121" spans="1:161" ht="12.75" customHeight="1" x14ac:dyDescent="0.2">
      <c r="A121" s="423" t="s">
        <v>263</v>
      </c>
      <c r="B121" s="280"/>
      <c r="C121" s="280"/>
      <c r="D121" s="280"/>
      <c r="E121" s="280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  <c r="P121" s="280"/>
      <c r="Q121" s="280"/>
      <c r="R121" s="280"/>
      <c r="S121" s="280"/>
      <c r="T121" s="280"/>
      <c r="U121" s="280"/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280"/>
      <c r="AL121" s="280"/>
      <c r="AM121" s="280"/>
      <c r="AN121" s="280"/>
      <c r="AO121" s="280"/>
      <c r="AP121" s="280"/>
      <c r="AQ121" s="280"/>
      <c r="AR121" s="280"/>
      <c r="AS121" s="280"/>
      <c r="AT121" s="280"/>
      <c r="AU121" s="280"/>
      <c r="AV121" s="280"/>
      <c r="AW121" s="280"/>
      <c r="AX121" s="280"/>
      <c r="AY121" s="280"/>
      <c r="AZ121" s="280"/>
      <c r="BA121" s="280"/>
      <c r="BB121" s="280"/>
      <c r="BC121" s="280"/>
      <c r="BD121" s="280"/>
      <c r="BE121" s="280"/>
      <c r="BF121" s="280"/>
      <c r="BG121" s="280"/>
      <c r="BH121" s="280"/>
      <c r="BI121" s="280"/>
      <c r="BJ121" s="280"/>
      <c r="BK121" s="280"/>
      <c r="BL121" s="280"/>
      <c r="BM121" s="280"/>
      <c r="BN121" s="280"/>
      <c r="BO121" s="280"/>
      <c r="BP121" s="280"/>
      <c r="BQ121" s="280"/>
      <c r="BR121" s="280"/>
      <c r="BS121" s="280"/>
      <c r="BT121" s="280"/>
      <c r="BU121" s="280"/>
      <c r="BV121" s="280"/>
      <c r="BW121" s="424"/>
      <c r="BX121" s="145" t="s">
        <v>264</v>
      </c>
      <c r="BY121" s="146"/>
      <c r="BZ121" s="146"/>
      <c r="CA121" s="146"/>
      <c r="CB121" s="146"/>
      <c r="CC121" s="146"/>
      <c r="CD121" s="146"/>
      <c r="CE121" s="147"/>
      <c r="CF121" s="266" t="s">
        <v>59</v>
      </c>
      <c r="CG121" s="146"/>
      <c r="CH121" s="146"/>
      <c r="CI121" s="146"/>
      <c r="CJ121" s="146"/>
      <c r="CK121" s="146"/>
      <c r="CL121" s="146"/>
      <c r="CM121" s="146"/>
      <c r="CN121" s="146"/>
      <c r="CO121" s="146"/>
      <c r="CP121" s="146"/>
      <c r="CQ121" s="146"/>
      <c r="CR121" s="147"/>
      <c r="CS121" s="205"/>
      <c r="CT121" s="206"/>
      <c r="CU121" s="206"/>
      <c r="CV121" s="206"/>
      <c r="CW121" s="206"/>
      <c r="CX121" s="206"/>
      <c r="CY121" s="206"/>
      <c r="CZ121" s="206"/>
      <c r="DA121" s="206"/>
      <c r="DB121" s="206"/>
      <c r="DC121" s="206"/>
      <c r="DD121" s="206"/>
      <c r="DE121" s="207"/>
      <c r="DF121" s="152">
        <f>DF122</f>
        <v>0</v>
      </c>
      <c r="DG121" s="153"/>
      <c r="DH121" s="153"/>
      <c r="DI121" s="153"/>
      <c r="DJ121" s="153"/>
      <c r="DK121" s="153"/>
      <c r="DL121" s="153"/>
      <c r="DM121" s="153"/>
      <c r="DN121" s="153"/>
      <c r="DO121" s="153"/>
      <c r="DP121" s="153"/>
      <c r="DQ121" s="153"/>
      <c r="DR121" s="154"/>
      <c r="DS121" s="152">
        <f>DS122</f>
        <v>0</v>
      </c>
      <c r="DT121" s="153"/>
      <c r="DU121" s="153"/>
      <c r="DV121" s="153"/>
      <c r="DW121" s="153"/>
      <c r="DX121" s="153"/>
      <c r="DY121" s="153"/>
      <c r="DZ121" s="153"/>
      <c r="EA121" s="153"/>
      <c r="EB121" s="153"/>
      <c r="EC121" s="153"/>
      <c r="ED121" s="153"/>
      <c r="EE121" s="154"/>
      <c r="EF121" s="152">
        <f>EF122</f>
        <v>0</v>
      </c>
      <c r="EG121" s="153"/>
      <c r="EH121" s="153"/>
      <c r="EI121" s="153"/>
      <c r="EJ121" s="153"/>
      <c r="EK121" s="153"/>
      <c r="EL121" s="153"/>
      <c r="EM121" s="153"/>
      <c r="EN121" s="153"/>
      <c r="EO121" s="153"/>
      <c r="EP121" s="153"/>
      <c r="EQ121" s="153"/>
      <c r="ER121" s="154"/>
      <c r="ES121" s="377" t="s">
        <v>59</v>
      </c>
      <c r="ET121" s="378"/>
      <c r="EU121" s="378"/>
      <c r="EV121" s="378"/>
      <c r="EW121" s="378"/>
      <c r="EX121" s="378"/>
      <c r="EY121" s="378"/>
      <c r="EZ121" s="378"/>
      <c r="FA121" s="378"/>
      <c r="FB121" s="378"/>
      <c r="FC121" s="378"/>
      <c r="FD121" s="378"/>
      <c r="FE121" s="379"/>
    </row>
    <row r="122" spans="1:161" ht="22.5" customHeight="1" x14ac:dyDescent="0.2">
      <c r="A122" s="421" t="s">
        <v>265</v>
      </c>
      <c r="B122" s="271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  <c r="M122" s="271"/>
      <c r="N122" s="271"/>
      <c r="O122" s="271"/>
      <c r="P122" s="271"/>
      <c r="Q122" s="271"/>
      <c r="R122" s="271"/>
      <c r="S122" s="271"/>
      <c r="T122" s="271"/>
      <c r="U122" s="271"/>
      <c r="V122" s="271"/>
      <c r="W122" s="271"/>
      <c r="X122" s="271"/>
      <c r="Y122" s="271"/>
      <c r="Z122" s="271"/>
      <c r="AA122" s="271"/>
      <c r="AB122" s="271"/>
      <c r="AC122" s="271"/>
      <c r="AD122" s="271"/>
      <c r="AE122" s="271"/>
      <c r="AF122" s="271"/>
      <c r="AG122" s="271"/>
      <c r="AH122" s="271"/>
      <c r="AI122" s="271"/>
      <c r="AJ122" s="271"/>
      <c r="AK122" s="271"/>
      <c r="AL122" s="271"/>
      <c r="AM122" s="271"/>
      <c r="AN122" s="271"/>
      <c r="AO122" s="271"/>
      <c r="AP122" s="271"/>
      <c r="AQ122" s="271"/>
      <c r="AR122" s="271"/>
      <c r="AS122" s="271"/>
      <c r="AT122" s="271"/>
      <c r="AU122" s="271"/>
      <c r="AV122" s="271"/>
      <c r="AW122" s="271"/>
      <c r="AX122" s="271"/>
      <c r="AY122" s="271"/>
      <c r="AZ122" s="271"/>
      <c r="BA122" s="271"/>
      <c r="BB122" s="271"/>
      <c r="BC122" s="271"/>
      <c r="BD122" s="271"/>
      <c r="BE122" s="271"/>
      <c r="BF122" s="271"/>
      <c r="BG122" s="271"/>
      <c r="BH122" s="271"/>
      <c r="BI122" s="271"/>
      <c r="BJ122" s="271"/>
      <c r="BK122" s="271"/>
      <c r="BL122" s="271"/>
      <c r="BM122" s="271"/>
      <c r="BN122" s="271"/>
      <c r="BO122" s="271"/>
      <c r="BP122" s="271"/>
      <c r="BQ122" s="271"/>
      <c r="BR122" s="271"/>
      <c r="BS122" s="271"/>
      <c r="BT122" s="271"/>
      <c r="BU122" s="271"/>
      <c r="BV122" s="271"/>
      <c r="BW122" s="422"/>
      <c r="BX122" s="151" t="s">
        <v>266</v>
      </c>
      <c r="BY122" s="149"/>
      <c r="BZ122" s="149"/>
      <c r="CA122" s="149"/>
      <c r="CB122" s="149"/>
      <c r="CC122" s="149"/>
      <c r="CD122" s="149"/>
      <c r="CE122" s="150"/>
      <c r="CF122" s="148" t="s">
        <v>267</v>
      </c>
      <c r="CG122" s="149"/>
      <c r="CH122" s="149"/>
      <c r="CI122" s="149"/>
      <c r="CJ122" s="149"/>
      <c r="CK122" s="149"/>
      <c r="CL122" s="149"/>
      <c r="CM122" s="149"/>
      <c r="CN122" s="149"/>
      <c r="CO122" s="149"/>
      <c r="CP122" s="149"/>
      <c r="CQ122" s="149"/>
      <c r="CR122" s="150"/>
      <c r="CS122" s="205"/>
      <c r="CT122" s="206"/>
      <c r="CU122" s="206"/>
      <c r="CV122" s="206"/>
      <c r="CW122" s="206"/>
      <c r="CX122" s="206"/>
      <c r="CY122" s="206"/>
      <c r="CZ122" s="206"/>
      <c r="DA122" s="206"/>
      <c r="DB122" s="206"/>
      <c r="DC122" s="206"/>
      <c r="DD122" s="206"/>
      <c r="DE122" s="207"/>
      <c r="DF122" s="152"/>
      <c r="DG122" s="153"/>
      <c r="DH122" s="153"/>
      <c r="DI122" s="153"/>
      <c r="DJ122" s="153"/>
      <c r="DK122" s="153"/>
      <c r="DL122" s="153"/>
      <c r="DM122" s="153"/>
      <c r="DN122" s="153"/>
      <c r="DO122" s="153"/>
      <c r="DP122" s="153"/>
      <c r="DQ122" s="153"/>
      <c r="DR122" s="154"/>
      <c r="DS122" s="152"/>
      <c r="DT122" s="153"/>
      <c r="DU122" s="153"/>
      <c r="DV122" s="153"/>
      <c r="DW122" s="153"/>
      <c r="DX122" s="153"/>
      <c r="DY122" s="153"/>
      <c r="DZ122" s="153"/>
      <c r="EA122" s="153"/>
      <c r="EB122" s="153"/>
      <c r="EC122" s="153"/>
      <c r="ED122" s="153"/>
      <c r="EE122" s="154"/>
      <c r="EF122" s="152"/>
      <c r="EG122" s="153"/>
      <c r="EH122" s="153"/>
      <c r="EI122" s="153"/>
      <c r="EJ122" s="153"/>
      <c r="EK122" s="153"/>
      <c r="EL122" s="153"/>
      <c r="EM122" s="153"/>
      <c r="EN122" s="153"/>
      <c r="EO122" s="153"/>
      <c r="EP122" s="153"/>
      <c r="EQ122" s="153"/>
      <c r="ER122" s="154"/>
      <c r="ES122" s="377" t="s">
        <v>59</v>
      </c>
      <c r="ET122" s="378"/>
      <c r="EU122" s="378"/>
      <c r="EV122" s="378"/>
      <c r="EW122" s="378"/>
      <c r="EX122" s="378"/>
      <c r="EY122" s="378"/>
      <c r="EZ122" s="378"/>
      <c r="FA122" s="378"/>
      <c r="FB122" s="378"/>
      <c r="FC122" s="378"/>
      <c r="FD122" s="378"/>
      <c r="FE122" s="379"/>
    </row>
    <row r="123" spans="1:161" ht="11.25" customHeight="1" x14ac:dyDescent="0.2">
      <c r="A123" s="421"/>
      <c r="B123" s="271"/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  <c r="M123" s="271"/>
      <c r="N123" s="271"/>
      <c r="O123" s="271"/>
      <c r="P123" s="271"/>
      <c r="Q123" s="271"/>
      <c r="R123" s="271"/>
      <c r="S123" s="271"/>
      <c r="T123" s="271"/>
      <c r="U123" s="271"/>
      <c r="V123" s="271"/>
      <c r="W123" s="271"/>
      <c r="X123" s="271"/>
      <c r="Y123" s="271"/>
      <c r="Z123" s="271"/>
      <c r="AA123" s="271"/>
      <c r="AB123" s="271"/>
      <c r="AC123" s="271"/>
      <c r="AD123" s="271"/>
      <c r="AE123" s="271"/>
      <c r="AF123" s="271"/>
      <c r="AG123" s="271"/>
      <c r="AH123" s="271"/>
      <c r="AI123" s="271"/>
      <c r="AJ123" s="271"/>
      <c r="AK123" s="271"/>
      <c r="AL123" s="271"/>
      <c r="AM123" s="271"/>
      <c r="AN123" s="271"/>
      <c r="AO123" s="271"/>
      <c r="AP123" s="271"/>
      <c r="AQ123" s="271"/>
      <c r="AR123" s="271"/>
      <c r="AS123" s="271"/>
      <c r="AT123" s="271"/>
      <c r="AU123" s="271"/>
      <c r="AV123" s="271"/>
      <c r="AW123" s="271"/>
      <c r="AX123" s="271"/>
      <c r="AY123" s="271"/>
      <c r="AZ123" s="271"/>
      <c r="BA123" s="271"/>
      <c r="BB123" s="271"/>
      <c r="BC123" s="271"/>
      <c r="BD123" s="271"/>
      <c r="BE123" s="271"/>
      <c r="BF123" s="271"/>
      <c r="BG123" s="271"/>
      <c r="BH123" s="271"/>
      <c r="BI123" s="271"/>
      <c r="BJ123" s="271"/>
      <c r="BK123" s="271"/>
      <c r="BL123" s="271"/>
      <c r="BM123" s="271"/>
      <c r="BN123" s="271"/>
      <c r="BO123" s="271"/>
      <c r="BP123" s="271"/>
      <c r="BQ123" s="271"/>
      <c r="BR123" s="271"/>
      <c r="BS123" s="271"/>
      <c r="BT123" s="271"/>
      <c r="BU123" s="271"/>
      <c r="BV123" s="271"/>
      <c r="BW123" s="422"/>
      <c r="BX123" s="300"/>
      <c r="BY123" s="95"/>
      <c r="BZ123" s="95"/>
      <c r="CA123" s="95"/>
      <c r="CB123" s="95"/>
      <c r="CC123" s="95"/>
      <c r="CD123" s="95"/>
      <c r="CE123" s="283"/>
      <c r="CF123" s="282"/>
      <c r="CG123" s="95"/>
      <c r="CH123" s="95"/>
      <c r="CI123" s="95"/>
      <c r="CJ123" s="95"/>
      <c r="CK123" s="95"/>
      <c r="CL123" s="95"/>
      <c r="CM123" s="95"/>
      <c r="CN123" s="95"/>
      <c r="CO123" s="95"/>
      <c r="CP123" s="95"/>
      <c r="CQ123" s="95"/>
      <c r="CR123" s="283"/>
      <c r="CS123" s="316"/>
      <c r="CT123" s="382"/>
      <c r="CU123" s="382"/>
      <c r="CV123" s="382"/>
      <c r="CW123" s="382"/>
      <c r="CX123" s="382"/>
      <c r="CY123" s="382"/>
      <c r="CZ123" s="382"/>
      <c r="DA123" s="382"/>
      <c r="DB123" s="382"/>
      <c r="DC123" s="382"/>
      <c r="DD123" s="382"/>
      <c r="DE123" s="383"/>
      <c r="DF123" s="135">
        <f>DF29+DF31-DF57+DF117</f>
        <v>0</v>
      </c>
      <c r="DG123" s="380"/>
      <c r="DH123" s="380"/>
      <c r="DI123" s="380"/>
      <c r="DJ123" s="380"/>
      <c r="DK123" s="380"/>
      <c r="DL123" s="380"/>
      <c r="DM123" s="380"/>
      <c r="DN123" s="380"/>
      <c r="DO123" s="380"/>
      <c r="DP123" s="380"/>
      <c r="DQ123" s="380"/>
      <c r="DR123" s="381"/>
      <c r="DS123" s="135">
        <v>0</v>
      </c>
      <c r="DT123" s="380"/>
      <c r="DU123" s="380"/>
      <c r="DV123" s="380"/>
      <c r="DW123" s="380"/>
      <c r="DX123" s="380"/>
      <c r="DY123" s="380"/>
      <c r="DZ123" s="380"/>
      <c r="EA123" s="380"/>
      <c r="EB123" s="380"/>
      <c r="EC123" s="380"/>
      <c r="ED123" s="380"/>
      <c r="EE123" s="381"/>
      <c r="EF123" s="135">
        <v>0</v>
      </c>
      <c r="EG123" s="380"/>
      <c r="EH123" s="380"/>
      <c r="EI123" s="380"/>
      <c r="EJ123" s="380"/>
      <c r="EK123" s="380"/>
      <c r="EL123" s="380"/>
      <c r="EM123" s="380"/>
      <c r="EN123" s="380"/>
      <c r="EO123" s="380"/>
      <c r="EP123" s="380"/>
      <c r="EQ123" s="380"/>
      <c r="ER123" s="381"/>
      <c r="ES123" s="374"/>
      <c r="ET123" s="375"/>
      <c r="EU123" s="375"/>
      <c r="EV123" s="375"/>
      <c r="EW123" s="375"/>
      <c r="EX123" s="375"/>
      <c r="EY123" s="375"/>
      <c r="EZ123" s="375"/>
      <c r="FA123" s="375"/>
      <c r="FB123" s="375"/>
      <c r="FC123" s="375"/>
      <c r="FD123" s="375"/>
      <c r="FE123" s="376"/>
    </row>
    <row r="124" spans="1:161" ht="3" customHeight="1" x14ac:dyDescent="0.2"/>
    <row r="125" spans="1:161" ht="3" customHeight="1" x14ac:dyDescent="0.2"/>
  </sheetData>
  <mergeCells count="808">
    <mergeCell ref="M9:O9"/>
    <mergeCell ref="P9:Q9"/>
    <mergeCell ref="S9:AG9"/>
    <mergeCell ref="AH9:AJ9"/>
    <mergeCell ref="AK9:AM9"/>
    <mergeCell ref="DW9:DX9"/>
    <mergeCell ref="DY9:EA9"/>
    <mergeCell ref="EB9:EC9"/>
    <mergeCell ref="EE9:ES9"/>
    <mergeCell ref="BX91:CE91"/>
    <mergeCell ref="BX92:CE92"/>
    <mergeCell ref="CF91:CR91"/>
    <mergeCell ref="CF92:CR92"/>
    <mergeCell ref="CF93:CR93"/>
    <mergeCell ref="K2:AS2"/>
    <mergeCell ref="DW2:FE2"/>
    <mergeCell ref="K3:AS3"/>
    <mergeCell ref="DW3:FE3"/>
    <mergeCell ref="K4:AS4"/>
    <mergeCell ref="DW4:FE4"/>
    <mergeCell ref="K5:AS5"/>
    <mergeCell ref="DW5:FE5"/>
    <mergeCell ref="K6:AS6"/>
    <mergeCell ref="DW6:FE6"/>
    <mergeCell ref="K7:W7"/>
    <mergeCell ref="Z7:AS7"/>
    <mergeCell ref="DW7:EI7"/>
    <mergeCell ref="EL7:FE7"/>
    <mergeCell ref="K8:W8"/>
    <mergeCell ref="Z8:AS8"/>
    <mergeCell ref="DW8:EI8"/>
    <mergeCell ref="EL8:FE8"/>
    <mergeCell ref="K9:L9"/>
    <mergeCell ref="A84:BW84"/>
    <mergeCell ref="A85:BW85"/>
    <mergeCell ref="A86:BW86"/>
    <mergeCell ref="A87:BW87"/>
    <mergeCell ref="A88:BW88"/>
    <mergeCell ref="A89:BW89"/>
    <mergeCell ref="A90:BW90"/>
    <mergeCell ref="A91:BW91"/>
    <mergeCell ref="A92:BW92"/>
    <mergeCell ref="BX83:CE83"/>
    <mergeCell ref="BX82:CE82"/>
    <mergeCell ref="BX81:CE81"/>
    <mergeCell ref="BX80:CE80"/>
    <mergeCell ref="BX79:CE79"/>
    <mergeCell ref="A80:BW80"/>
    <mergeCell ref="A81:BW81"/>
    <mergeCell ref="A82:BW82"/>
    <mergeCell ref="A83:BW83"/>
    <mergeCell ref="A79:BW79"/>
    <mergeCell ref="CF89:CR89"/>
    <mergeCell ref="CF90:CR90"/>
    <mergeCell ref="BX90:CE90"/>
    <mergeCell ref="BX89:CE89"/>
    <mergeCell ref="BX88:CE88"/>
    <mergeCell ref="BX87:CE87"/>
    <mergeCell ref="BX86:CE86"/>
    <mergeCell ref="BX85:CE85"/>
    <mergeCell ref="BX84:CE84"/>
    <mergeCell ref="CF80:CR80"/>
    <mergeCell ref="CF81:CR81"/>
    <mergeCell ref="CF82:CR82"/>
    <mergeCell ref="CF83:CR83"/>
    <mergeCell ref="CF84:CR84"/>
    <mergeCell ref="CF85:CR85"/>
    <mergeCell ref="CF86:CR86"/>
    <mergeCell ref="CF87:CR87"/>
    <mergeCell ref="CF88:CR88"/>
    <mergeCell ref="A93:BW93"/>
    <mergeCell ref="A94:BW94"/>
    <mergeCell ref="BX95:CE95"/>
    <mergeCell ref="A95:BW95"/>
    <mergeCell ref="BX96:CE96"/>
    <mergeCell ref="A96:BW96"/>
    <mergeCell ref="A97:BW97"/>
    <mergeCell ref="A98:BW98"/>
    <mergeCell ref="A99:U99"/>
    <mergeCell ref="BX94:CE94"/>
    <mergeCell ref="BX93:CE93"/>
    <mergeCell ref="CF101:CR101"/>
    <mergeCell ref="CF100:CR100"/>
    <mergeCell ref="CF99:CR99"/>
    <mergeCell ref="CF98:CR98"/>
    <mergeCell ref="CF97:CR97"/>
    <mergeCell ref="CF96:CR96"/>
    <mergeCell ref="CF95:CR95"/>
    <mergeCell ref="CF94:CR94"/>
    <mergeCell ref="BX100:CE100"/>
    <mergeCell ref="BX99:CE99"/>
    <mergeCell ref="BX98:CE98"/>
    <mergeCell ref="BX97:CE97"/>
    <mergeCell ref="BX101:CE101"/>
    <mergeCell ref="BX103:CE103"/>
    <mergeCell ref="CF108:CR108"/>
    <mergeCell ref="CF107:CR107"/>
    <mergeCell ref="CF106:CR106"/>
    <mergeCell ref="CF105:CR105"/>
    <mergeCell ref="CF104:CR104"/>
    <mergeCell ref="CF103:CR103"/>
    <mergeCell ref="CF102:CR102"/>
    <mergeCell ref="A118:BW118"/>
    <mergeCell ref="A117:BW117"/>
    <mergeCell ref="A116:BW116"/>
    <mergeCell ref="A115:BW115"/>
    <mergeCell ref="A114:BW114"/>
    <mergeCell ref="A113:BW113"/>
    <mergeCell ref="A112:BW112"/>
    <mergeCell ref="A110:BW110"/>
    <mergeCell ref="A111:BW111"/>
    <mergeCell ref="A109:BW109"/>
    <mergeCell ref="A108:BW108"/>
    <mergeCell ref="A107:BW107"/>
    <mergeCell ref="A106:BW106"/>
    <mergeCell ref="A105:BW105"/>
    <mergeCell ref="BX102:CE102"/>
    <mergeCell ref="A102:BW102"/>
    <mergeCell ref="BX110:CE110"/>
    <mergeCell ref="CF110:CR110"/>
    <mergeCell ref="CF109:CR109"/>
    <mergeCell ref="BX109:CE109"/>
    <mergeCell ref="BX108:CE108"/>
    <mergeCell ref="BX107:CE107"/>
    <mergeCell ref="BX106:CE106"/>
    <mergeCell ref="BX105:CE105"/>
    <mergeCell ref="BX104:CE104"/>
    <mergeCell ref="BX119:CE119"/>
    <mergeCell ref="BX116:CE116"/>
    <mergeCell ref="BX115:CE115"/>
    <mergeCell ref="BX114:CE114"/>
    <mergeCell ref="BX113:CE113"/>
    <mergeCell ref="BX112:CE112"/>
    <mergeCell ref="BX111:CE111"/>
    <mergeCell ref="CF116:CR116"/>
    <mergeCell ref="CF115:CR115"/>
    <mergeCell ref="CF114:CR114"/>
    <mergeCell ref="CF113:CR113"/>
    <mergeCell ref="CF112:CR112"/>
    <mergeCell ref="CF111:CR111"/>
    <mergeCell ref="ES105:FE105"/>
    <mergeCell ref="ES104:FE104"/>
    <mergeCell ref="ES103:FE103"/>
    <mergeCell ref="ES101:FE101"/>
    <mergeCell ref="ES100:FE100"/>
    <mergeCell ref="ES98:FE98"/>
    <mergeCell ref="A123:BW123"/>
    <mergeCell ref="A122:BW122"/>
    <mergeCell ref="A121:BW121"/>
    <mergeCell ref="A120:BW120"/>
    <mergeCell ref="A119:BW119"/>
    <mergeCell ref="BX123:CE123"/>
    <mergeCell ref="BX122:CE122"/>
    <mergeCell ref="BX121:CE121"/>
    <mergeCell ref="CF123:CR123"/>
    <mergeCell ref="CF122:CR122"/>
    <mergeCell ref="CF121:CR121"/>
    <mergeCell ref="BX120:CE120"/>
    <mergeCell ref="CF120:CR120"/>
    <mergeCell ref="CF117:CR117"/>
    <mergeCell ref="BX117:CE117"/>
    <mergeCell ref="CF118:CR118"/>
    <mergeCell ref="BX118:CE118"/>
    <mergeCell ref="CF119:CR119"/>
    <mergeCell ref="EF105:ER105"/>
    <mergeCell ref="EF104:ER104"/>
    <mergeCell ref="EF103:ER103"/>
    <mergeCell ref="EF102:ER102"/>
    <mergeCell ref="EF101:ER101"/>
    <mergeCell ref="EF100:ER100"/>
    <mergeCell ref="EF99:ER99"/>
    <mergeCell ref="EF98:ER98"/>
    <mergeCell ref="EF97:ER97"/>
    <mergeCell ref="EF95:ER95"/>
    <mergeCell ref="EF96:ER96"/>
    <mergeCell ref="EF73:ER73"/>
    <mergeCell ref="EF74:ER74"/>
    <mergeCell ref="EF75:ER75"/>
    <mergeCell ref="EF76:ER76"/>
    <mergeCell ref="EF77:ER77"/>
    <mergeCell ref="EF78:ER78"/>
    <mergeCell ref="EF79:ER79"/>
    <mergeCell ref="EF80:ER80"/>
    <mergeCell ref="EF81:ER81"/>
    <mergeCell ref="EF82:ER82"/>
    <mergeCell ref="EF83:ER83"/>
    <mergeCell ref="EF84:ER84"/>
    <mergeCell ref="EF85:ER85"/>
    <mergeCell ref="EF86:ER86"/>
    <mergeCell ref="EF87:ER87"/>
    <mergeCell ref="EF88:ER88"/>
    <mergeCell ref="EF89:ER89"/>
    <mergeCell ref="EF90:ER90"/>
    <mergeCell ref="EF91:ER91"/>
    <mergeCell ref="EF92:ER92"/>
    <mergeCell ref="EF93:ER93"/>
    <mergeCell ref="EF94:ER94"/>
    <mergeCell ref="ES80:FE80"/>
    <mergeCell ref="ES81:FE81"/>
    <mergeCell ref="ES82:FE82"/>
    <mergeCell ref="ES83:FE83"/>
    <mergeCell ref="ES84:FE84"/>
    <mergeCell ref="ES85:FE85"/>
    <mergeCell ref="ES95:FE95"/>
    <mergeCell ref="ES94:FE94"/>
    <mergeCell ref="ES93:FE93"/>
    <mergeCell ref="ES92:FE92"/>
    <mergeCell ref="ES91:FE91"/>
    <mergeCell ref="ES90:FE90"/>
    <mergeCell ref="ES89:FE89"/>
    <mergeCell ref="ES88:FE88"/>
    <mergeCell ref="ES87:FE87"/>
    <mergeCell ref="ES86:FE86"/>
    <mergeCell ref="EF69:ER69"/>
    <mergeCell ref="EF70:ER70"/>
    <mergeCell ref="EF71:ER71"/>
    <mergeCell ref="EF72:ER72"/>
    <mergeCell ref="EF63:ER63"/>
    <mergeCell ref="ES76:FE76"/>
    <mergeCell ref="ES77:FE77"/>
    <mergeCell ref="ES78:FE78"/>
    <mergeCell ref="ES79:FE79"/>
    <mergeCell ref="EF57:ER57"/>
    <mergeCell ref="EF58:ER58"/>
    <mergeCell ref="EF59:ER59"/>
    <mergeCell ref="EF60:ER60"/>
    <mergeCell ref="EF61:ER61"/>
    <mergeCell ref="EF62:ER62"/>
    <mergeCell ref="ES75:FE75"/>
    <mergeCell ref="ES74:FE74"/>
    <mergeCell ref="ES73:FE73"/>
    <mergeCell ref="ES72:FE72"/>
    <mergeCell ref="ES71:FE71"/>
    <mergeCell ref="ES70:FE70"/>
    <mergeCell ref="ES69:FE69"/>
    <mergeCell ref="ES68:FE68"/>
    <mergeCell ref="ES67:FE67"/>
    <mergeCell ref="ES66:FE66"/>
    <mergeCell ref="ES65:FE65"/>
    <mergeCell ref="ES64:FE64"/>
    <mergeCell ref="ES63:FE63"/>
    <mergeCell ref="EF64:ER64"/>
    <mergeCell ref="EF65:ER65"/>
    <mergeCell ref="EF66:ER66"/>
    <mergeCell ref="EF67:ER67"/>
    <mergeCell ref="EF68:ER68"/>
    <mergeCell ref="ES53:FE53"/>
    <mergeCell ref="ES51:FE52"/>
    <mergeCell ref="ES50:FE50"/>
    <mergeCell ref="EF50:ER50"/>
    <mergeCell ref="EF51:ER52"/>
    <mergeCell ref="EF53:ER53"/>
    <mergeCell ref="EF54:ER54"/>
    <mergeCell ref="EF55:ER55"/>
    <mergeCell ref="EF56:ER56"/>
    <mergeCell ref="ES62:FE62"/>
    <mergeCell ref="ES61:FE61"/>
    <mergeCell ref="ES60:FE60"/>
    <mergeCell ref="ES59:FE59"/>
    <mergeCell ref="ES58:FE58"/>
    <mergeCell ref="ES57:FE57"/>
    <mergeCell ref="ES56:FE56"/>
    <mergeCell ref="ES55:FE55"/>
    <mergeCell ref="ES54:FE54"/>
    <mergeCell ref="ES106:FE106"/>
    <mergeCell ref="DS110:EE110"/>
    <mergeCell ref="DS109:EE109"/>
    <mergeCell ref="CS110:DE110"/>
    <mergeCell ref="DF110:DR110"/>
    <mergeCell ref="CS111:DE111"/>
    <mergeCell ref="DF111:DR111"/>
    <mergeCell ref="DS111:EE111"/>
    <mergeCell ref="EF111:ER111"/>
    <mergeCell ref="ES111:FE111"/>
    <mergeCell ref="EF106:ER106"/>
    <mergeCell ref="ES117:FE117"/>
    <mergeCell ref="ES118:FE118"/>
    <mergeCell ref="ES119:FE119"/>
    <mergeCell ref="ES120:FE120"/>
    <mergeCell ref="ES121:FE121"/>
    <mergeCell ref="CS106:DE106"/>
    <mergeCell ref="DF106:DR106"/>
    <mergeCell ref="CS107:DE107"/>
    <mergeCell ref="DF107:DR107"/>
    <mergeCell ref="DS106:EE106"/>
    <mergeCell ref="DS107:EE107"/>
    <mergeCell ref="CS108:DE108"/>
    <mergeCell ref="DF108:DR108"/>
    <mergeCell ref="DS108:EE108"/>
    <mergeCell ref="CS109:DE109"/>
    <mergeCell ref="DF109:DR109"/>
    <mergeCell ref="ES110:FE110"/>
    <mergeCell ref="EF110:ER110"/>
    <mergeCell ref="ES109:FE109"/>
    <mergeCell ref="EF109:ER109"/>
    <mergeCell ref="ES108:FE108"/>
    <mergeCell ref="ES107:FE107"/>
    <mergeCell ref="EF108:ER108"/>
    <mergeCell ref="EF107:ER107"/>
    <mergeCell ref="DS121:EE121"/>
    <mergeCell ref="DS120:EE120"/>
    <mergeCell ref="DS119:EE119"/>
    <mergeCell ref="EF121:ER121"/>
    <mergeCell ref="EF120:ER120"/>
    <mergeCell ref="EF119:ER119"/>
    <mergeCell ref="DS118:EE118"/>
    <mergeCell ref="EF118:ER118"/>
    <mergeCell ref="EF117:ER117"/>
    <mergeCell ref="DS117:EE117"/>
    <mergeCell ref="ES113:FE113"/>
    <mergeCell ref="EF113:ER113"/>
    <mergeCell ref="DS113:EE113"/>
    <mergeCell ref="ES112:FE112"/>
    <mergeCell ref="EF112:ER112"/>
    <mergeCell ref="DS112:EE112"/>
    <mergeCell ref="DF113:DR113"/>
    <mergeCell ref="CS113:DE113"/>
    <mergeCell ref="DF112:DR112"/>
    <mergeCell ref="CS112:DE112"/>
    <mergeCell ref="DF116:DR116"/>
    <mergeCell ref="CS116:DE116"/>
    <mergeCell ref="DF115:DR115"/>
    <mergeCell ref="CS115:DE115"/>
    <mergeCell ref="ES114:FE114"/>
    <mergeCell ref="EF114:ER114"/>
    <mergeCell ref="CS114:DE114"/>
    <mergeCell ref="DF114:DR114"/>
    <mergeCell ref="DS114:EE114"/>
    <mergeCell ref="EF116:ER116"/>
    <mergeCell ref="EF115:ER115"/>
    <mergeCell ref="DS116:EE116"/>
    <mergeCell ref="DS115:EE115"/>
    <mergeCell ref="ES115:FE115"/>
    <mergeCell ref="ES116:FE116"/>
    <mergeCell ref="A16:AA16"/>
    <mergeCell ref="AB17:DP17"/>
    <mergeCell ref="CF15:CH15"/>
    <mergeCell ref="K20:DP20"/>
    <mergeCell ref="ES123:FE123"/>
    <mergeCell ref="ES122:FE122"/>
    <mergeCell ref="EF123:ER123"/>
    <mergeCell ref="EF122:ER122"/>
    <mergeCell ref="DS123:EE123"/>
    <mergeCell ref="DS122:EE122"/>
    <mergeCell ref="DF123:DR123"/>
    <mergeCell ref="CS123:DE123"/>
    <mergeCell ref="CS122:DE122"/>
    <mergeCell ref="DF122:DR122"/>
    <mergeCell ref="CS117:DE117"/>
    <mergeCell ref="DF117:DR117"/>
    <mergeCell ref="CS118:DE118"/>
    <mergeCell ref="DF118:DR118"/>
    <mergeCell ref="CS119:DE119"/>
    <mergeCell ref="DF119:DR119"/>
    <mergeCell ref="CS120:DE120"/>
    <mergeCell ref="CS121:DE121"/>
    <mergeCell ref="DF121:DR121"/>
    <mergeCell ref="DF120:DR120"/>
    <mergeCell ref="CS48:DE49"/>
    <mergeCell ref="DF48:DR49"/>
    <mergeCell ref="BX47:CE47"/>
    <mergeCell ref="CF47:CR47"/>
    <mergeCell ref="CS47:DE47"/>
    <mergeCell ref="DF47:DR47"/>
    <mergeCell ref="ES48:FE49"/>
    <mergeCell ref="ES47:FE47"/>
    <mergeCell ref="EF48:ER49"/>
    <mergeCell ref="EF47:ER47"/>
    <mergeCell ref="DS48:EE49"/>
    <mergeCell ref="DS47:EE47"/>
    <mergeCell ref="CS46:DE46"/>
    <mergeCell ref="DF46:DR46"/>
    <mergeCell ref="DS46:EE46"/>
    <mergeCell ref="CS45:DD45"/>
    <mergeCell ref="BX45:CE45"/>
    <mergeCell ref="CF45:CR45"/>
    <mergeCell ref="DF45:DR45"/>
    <mergeCell ref="DS45:EE45"/>
    <mergeCell ref="ES46:FE46"/>
    <mergeCell ref="ES45:FE45"/>
    <mergeCell ref="EF45:ER45"/>
    <mergeCell ref="EF46:ER46"/>
    <mergeCell ref="CS41:DE42"/>
    <mergeCell ref="DF41:DR42"/>
    <mergeCell ref="DS41:EE42"/>
    <mergeCell ref="ES41:FE42"/>
    <mergeCell ref="ES44:FE44"/>
    <mergeCell ref="EF44:ER44"/>
    <mergeCell ref="DS44:EE44"/>
    <mergeCell ref="DF44:DR44"/>
    <mergeCell ref="ES43:FE43"/>
    <mergeCell ref="EF43:ER43"/>
    <mergeCell ref="DS43:EE43"/>
    <mergeCell ref="DF43:DR43"/>
    <mergeCell ref="CS44:DD44"/>
    <mergeCell ref="CS43:DE43"/>
    <mergeCell ref="EF41:ER42"/>
    <mergeCell ref="CS40:DE40"/>
    <mergeCell ref="DF40:DR40"/>
    <mergeCell ref="CS39:DD39"/>
    <mergeCell ref="CF39:CR39"/>
    <mergeCell ref="DF39:DR39"/>
    <mergeCell ref="BX39:CE39"/>
    <mergeCell ref="DS39:EE39"/>
    <mergeCell ref="DS40:EE40"/>
    <mergeCell ref="ES39:FE39"/>
    <mergeCell ref="ES40:FE40"/>
    <mergeCell ref="EF39:ER39"/>
    <mergeCell ref="EF40:ER40"/>
    <mergeCell ref="ES37:FE37"/>
    <mergeCell ref="CF36:CR36"/>
    <mergeCell ref="BX36:CE36"/>
    <mergeCell ref="EF36:ER36"/>
    <mergeCell ref="BX35:CE35"/>
    <mergeCell ref="CF35:CR35"/>
    <mergeCell ref="DF35:DR35"/>
    <mergeCell ref="ES38:FE38"/>
    <mergeCell ref="EF38:ER38"/>
    <mergeCell ref="BX38:CE38"/>
    <mergeCell ref="CF38:CR38"/>
    <mergeCell ref="DF38:DR38"/>
    <mergeCell ref="CS38:DE38"/>
    <mergeCell ref="DS38:EE38"/>
    <mergeCell ref="EF35:ER35"/>
    <mergeCell ref="CS36:DE36"/>
    <mergeCell ref="DF36:DR36"/>
    <mergeCell ref="DS36:EE36"/>
    <mergeCell ref="CS37:DE37"/>
    <mergeCell ref="DF37:DR37"/>
    <mergeCell ref="DS37:EE37"/>
    <mergeCell ref="CF37:CR37"/>
    <mergeCell ref="BX37:CE37"/>
    <mergeCell ref="EF37:ER37"/>
    <mergeCell ref="CF25:CR27"/>
    <mergeCell ref="BX25:CE27"/>
    <mergeCell ref="A25:BW27"/>
    <mergeCell ref="A23:FE23"/>
    <mergeCell ref="EB26:EE26"/>
    <mergeCell ref="DF25:FE25"/>
    <mergeCell ref="DF26:DK26"/>
    <mergeCell ref="DS33:EE34"/>
    <mergeCell ref="DF33:DR34"/>
    <mergeCell ref="CS33:DE34"/>
    <mergeCell ref="CF33:CR34"/>
    <mergeCell ref="DS32:EE32"/>
    <mergeCell ref="DF32:DR32"/>
    <mergeCell ref="BX33:CE34"/>
    <mergeCell ref="CS32:DE32"/>
    <mergeCell ref="CF32:CR32"/>
    <mergeCell ref="BX32:CE32"/>
    <mergeCell ref="EO26:ER26"/>
    <mergeCell ref="EF27:ER27"/>
    <mergeCell ref="EF28:ER28"/>
    <mergeCell ref="EF29:ER29"/>
    <mergeCell ref="EF30:ER30"/>
    <mergeCell ref="EF31:ER31"/>
    <mergeCell ref="EL26:EN26"/>
    <mergeCell ref="CF64:CR64"/>
    <mergeCell ref="CF65:CR65"/>
    <mergeCell ref="A28:BW28"/>
    <mergeCell ref="A29:BW29"/>
    <mergeCell ref="A30:BW30"/>
    <mergeCell ref="A31:BW31"/>
    <mergeCell ref="A32:BW32"/>
    <mergeCell ref="A33:BW33"/>
    <mergeCell ref="A34:BW34"/>
    <mergeCell ref="BX40:CE40"/>
    <mergeCell ref="CF40:CR40"/>
    <mergeCell ref="CF43:CR43"/>
    <mergeCell ref="BX41:CE42"/>
    <mergeCell ref="CF41:CR42"/>
    <mergeCell ref="CF44:CR44"/>
    <mergeCell ref="BX44:CE44"/>
    <mergeCell ref="BX43:CE43"/>
    <mergeCell ref="BX46:CE46"/>
    <mergeCell ref="CF46:CR46"/>
    <mergeCell ref="BX48:CE49"/>
    <mergeCell ref="CF48:CR49"/>
    <mergeCell ref="A64:BW64"/>
    <mergeCell ref="A65:BW65"/>
    <mergeCell ref="BX64:CE64"/>
    <mergeCell ref="CF70:CR70"/>
    <mergeCell ref="CF69:CR69"/>
    <mergeCell ref="CF68:CR68"/>
    <mergeCell ref="CF67:CR67"/>
    <mergeCell ref="CF73:CR73"/>
    <mergeCell ref="CF74:CR74"/>
    <mergeCell ref="CF75:CR75"/>
    <mergeCell ref="CF66:CR66"/>
    <mergeCell ref="BX53:CE53"/>
    <mergeCell ref="BX54:CE54"/>
    <mergeCell ref="CF55:CR55"/>
    <mergeCell ref="BX55:CE55"/>
    <mergeCell ref="CF53:CR53"/>
    <mergeCell ref="CF54:CR54"/>
    <mergeCell ref="CF56:CR56"/>
    <mergeCell ref="BX56:CE56"/>
    <mergeCell ref="CF57:CR57"/>
    <mergeCell ref="BX57:CE57"/>
    <mergeCell ref="CF58:CR58"/>
    <mergeCell ref="BX58:CE58"/>
    <mergeCell ref="CF59:CR59"/>
    <mergeCell ref="BX59:CE59"/>
    <mergeCell ref="CF60:CR60"/>
    <mergeCell ref="CF61:CR61"/>
    <mergeCell ref="CF76:CR76"/>
    <mergeCell ref="CF77:CR77"/>
    <mergeCell ref="CF78:CR78"/>
    <mergeCell ref="CF79:CR79"/>
    <mergeCell ref="A70:BW70"/>
    <mergeCell ref="A71:BW71"/>
    <mergeCell ref="A72:BW72"/>
    <mergeCell ref="A73:BW73"/>
    <mergeCell ref="A74:BW74"/>
    <mergeCell ref="A75:BW75"/>
    <mergeCell ref="A76:BW76"/>
    <mergeCell ref="A77:BW77"/>
    <mergeCell ref="A78:BW78"/>
    <mergeCell ref="BX70:CE70"/>
    <mergeCell ref="BX71:CE71"/>
    <mergeCell ref="BX72:CE72"/>
    <mergeCell ref="BX73:CE73"/>
    <mergeCell ref="BX74:CE74"/>
    <mergeCell ref="BX75:CE75"/>
    <mergeCell ref="BX76:CE76"/>
    <mergeCell ref="BX77:CE77"/>
    <mergeCell ref="BX78:CE78"/>
    <mergeCell ref="CF72:CR72"/>
    <mergeCell ref="CF71:CR71"/>
    <mergeCell ref="A66:BW66"/>
    <mergeCell ref="A67:BW67"/>
    <mergeCell ref="A68:BW68"/>
    <mergeCell ref="A69:BW69"/>
    <mergeCell ref="BX65:CE65"/>
    <mergeCell ref="BX66:CE66"/>
    <mergeCell ref="BX68:CE68"/>
    <mergeCell ref="BX69:CE69"/>
    <mergeCell ref="BX67:CE67"/>
    <mergeCell ref="BX51:CE52"/>
    <mergeCell ref="BX50:CE50"/>
    <mergeCell ref="CF51:CR52"/>
    <mergeCell ref="CF50:CR50"/>
    <mergeCell ref="A63:BW63"/>
    <mergeCell ref="A62:BW62"/>
    <mergeCell ref="A61:BW61"/>
    <mergeCell ref="A60:BW60"/>
    <mergeCell ref="A59:BW59"/>
    <mergeCell ref="A58:BW58"/>
    <mergeCell ref="BX62:CE62"/>
    <mergeCell ref="BX63:CE63"/>
    <mergeCell ref="CF62:CR62"/>
    <mergeCell ref="CF63:CR63"/>
    <mergeCell ref="A53:BW53"/>
    <mergeCell ref="A54:BW54"/>
    <mergeCell ref="A55:BW55"/>
    <mergeCell ref="A56:BW56"/>
    <mergeCell ref="A57:BW57"/>
    <mergeCell ref="BX61:CE61"/>
    <mergeCell ref="BX60:CE60"/>
    <mergeCell ref="CS67:DE67"/>
    <mergeCell ref="CS72:DE72"/>
    <mergeCell ref="CS73:DE73"/>
    <mergeCell ref="CS74:DE74"/>
    <mergeCell ref="CS75:DE75"/>
    <mergeCell ref="CS76:DE76"/>
    <mergeCell ref="A35:BW35"/>
    <mergeCell ref="A36:BW36"/>
    <mergeCell ref="A37:BW37"/>
    <mergeCell ref="A38:BW38"/>
    <mergeCell ref="A39:BW39"/>
    <mergeCell ref="A40:BW40"/>
    <mergeCell ref="A41:BW41"/>
    <mergeCell ref="A42:BW42"/>
    <mergeCell ref="A43:BW43"/>
    <mergeCell ref="A52:BW52"/>
    <mergeCell ref="A51:BW51"/>
    <mergeCell ref="A50:BW50"/>
    <mergeCell ref="A49:BW49"/>
    <mergeCell ref="A44:BW44"/>
    <mergeCell ref="A45:BW45"/>
    <mergeCell ref="A46:BW46"/>
    <mergeCell ref="A47:BW47"/>
    <mergeCell ref="A48:BW48"/>
    <mergeCell ref="CS95:DE95"/>
    <mergeCell ref="CS96:DD96"/>
    <mergeCell ref="CS97:DD97"/>
    <mergeCell ref="CS98:DE98"/>
    <mergeCell ref="CS50:DE50"/>
    <mergeCell ref="CS51:DE52"/>
    <mergeCell ref="CS54:DE54"/>
    <mergeCell ref="CS53:DE53"/>
    <mergeCell ref="CS55:DE55"/>
    <mergeCell ref="CS56:DE56"/>
    <mergeCell ref="CS57:DE57"/>
    <mergeCell ref="CS58:DE58"/>
    <mergeCell ref="CS59:DE59"/>
    <mergeCell ref="CS60:DE60"/>
    <mergeCell ref="CS61:DE61"/>
    <mergeCell ref="CS62:DE62"/>
    <mergeCell ref="CS63:DE63"/>
    <mergeCell ref="CS64:DE64"/>
    <mergeCell ref="CS65:DE65"/>
    <mergeCell ref="CS66:DE66"/>
    <mergeCell ref="CS71:DE71"/>
    <mergeCell ref="CS70:DE70"/>
    <mergeCell ref="CS69:DE69"/>
    <mergeCell ref="CS68:DE68"/>
    <mergeCell ref="CS94:DE94"/>
    <mergeCell ref="CS93:DE93"/>
    <mergeCell ref="CS90:DE90"/>
    <mergeCell ref="CS92:DE92"/>
    <mergeCell ref="CS91:DE91"/>
    <mergeCell ref="CS77:DE77"/>
    <mergeCell ref="CS78:DE78"/>
    <mergeCell ref="CS79:DE79"/>
    <mergeCell ref="CS80:DE80"/>
    <mergeCell ref="CS81:DE81"/>
    <mergeCell ref="CS82:DE82"/>
    <mergeCell ref="CS83:DE83"/>
    <mergeCell ref="CS84:DE84"/>
    <mergeCell ref="CS85:DE85"/>
    <mergeCell ref="CS86:DE86"/>
    <mergeCell ref="CS87:DE87"/>
    <mergeCell ref="CS88:DE88"/>
    <mergeCell ref="CS89:DE89"/>
    <mergeCell ref="CS99:DD99"/>
    <mergeCell ref="CS100:DE100"/>
    <mergeCell ref="CS101:DE101"/>
    <mergeCell ref="CS102:DD102"/>
    <mergeCell ref="CS103:DE103"/>
    <mergeCell ref="DS104:EE104"/>
    <mergeCell ref="DS103:EE103"/>
    <mergeCell ref="DS105:EE105"/>
    <mergeCell ref="DF105:DR105"/>
    <mergeCell ref="DF104:DR104"/>
    <mergeCell ref="DF103:DR103"/>
    <mergeCell ref="DF102:DR102"/>
    <mergeCell ref="DF101:DR101"/>
    <mergeCell ref="DF100:DR100"/>
    <mergeCell ref="CS104:DE104"/>
    <mergeCell ref="CS105:DE105"/>
    <mergeCell ref="DS77:EE77"/>
    <mergeCell ref="DS78:EE78"/>
    <mergeCell ref="DS100:EE100"/>
    <mergeCell ref="DS99:EE99"/>
    <mergeCell ref="DS98:EE98"/>
    <mergeCell ref="DS97:EE97"/>
    <mergeCell ref="DS96:EE96"/>
    <mergeCell ref="DS102:EE102"/>
    <mergeCell ref="DS101:EE101"/>
    <mergeCell ref="DS88:EE88"/>
    <mergeCell ref="DS89:EE89"/>
    <mergeCell ref="DS90:EE90"/>
    <mergeCell ref="DS91:EE91"/>
    <mergeCell ref="DS92:EE92"/>
    <mergeCell ref="DS93:EE93"/>
    <mergeCell ref="DS94:EE94"/>
    <mergeCell ref="DS95:EE95"/>
    <mergeCell ref="DS79:EE79"/>
    <mergeCell ref="DS80:EE80"/>
    <mergeCell ref="DS82:EE82"/>
    <mergeCell ref="DS81:EE81"/>
    <mergeCell ref="DS68:EE68"/>
    <mergeCell ref="DS69:EE69"/>
    <mergeCell ref="DS70:EE70"/>
    <mergeCell ref="DS71:EE71"/>
    <mergeCell ref="DS72:EE72"/>
    <mergeCell ref="DS73:EE73"/>
    <mergeCell ref="DS74:EE74"/>
    <mergeCell ref="DS75:EE75"/>
    <mergeCell ref="DS76:EE76"/>
    <mergeCell ref="DF50:DR50"/>
    <mergeCell ref="DF51:DR52"/>
    <mergeCell ref="DF54:DR54"/>
    <mergeCell ref="DF53:DR53"/>
    <mergeCell ref="DF55:DR55"/>
    <mergeCell ref="DF56:DR56"/>
    <mergeCell ref="DS50:EE50"/>
    <mergeCell ref="DS51:EE52"/>
    <mergeCell ref="DS53:EE53"/>
    <mergeCell ref="DS55:EE55"/>
    <mergeCell ref="DS56:EE56"/>
    <mergeCell ref="DF75:DR75"/>
    <mergeCell ref="DF76:DR76"/>
    <mergeCell ref="DF77:DR77"/>
    <mergeCell ref="DS54:EE54"/>
    <mergeCell ref="DF64:DR64"/>
    <mergeCell ref="DF65:DR65"/>
    <mergeCell ref="DS65:EE65"/>
    <mergeCell ref="DF63:DR63"/>
    <mergeCell ref="DF62:DR62"/>
    <mergeCell ref="DF61:DR61"/>
    <mergeCell ref="DF60:DR60"/>
    <mergeCell ref="DF59:DR59"/>
    <mergeCell ref="DF58:DR58"/>
    <mergeCell ref="DF57:DR57"/>
    <mergeCell ref="DS57:EE57"/>
    <mergeCell ref="DS58:EE58"/>
    <mergeCell ref="DS59:EE59"/>
    <mergeCell ref="DS60:EE60"/>
    <mergeCell ref="DS61:EE61"/>
    <mergeCell ref="DS62:EE62"/>
    <mergeCell ref="DS63:EE63"/>
    <mergeCell ref="DS64:EE64"/>
    <mergeCell ref="DS66:EE66"/>
    <mergeCell ref="DS67:EE67"/>
    <mergeCell ref="DF66:DR66"/>
    <mergeCell ref="DF67:DR67"/>
    <mergeCell ref="DF68:DR68"/>
    <mergeCell ref="DF69:DR69"/>
    <mergeCell ref="DF70:DR70"/>
    <mergeCell ref="DF71:DR71"/>
    <mergeCell ref="DF72:DR72"/>
    <mergeCell ref="DF73:DR73"/>
    <mergeCell ref="DF74:DR74"/>
    <mergeCell ref="DF81:DR81"/>
    <mergeCell ref="DF80:DR80"/>
    <mergeCell ref="DF79:DR79"/>
    <mergeCell ref="DF78:DR78"/>
    <mergeCell ref="DS83:EE83"/>
    <mergeCell ref="DS84:EE84"/>
    <mergeCell ref="DS85:EE85"/>
    <mergeCell ref="DS86:EE86"/>
    <mergeCell ref="DS87:EE87"/>
    <mergeCell ref="DF96:DR96"/>
    <mergeCell ref="DF97:DR97"/>
    <mergeCell ref="DF98:DR98"/>
    <mergeCell ref="DF99:DR99"/>
    <mergeCell ref="DF86:DR86"/>
    <mergeCell ref="DF85:DR85"/>
    <mergeCell ref="DF84:DR84"/>
    <mergeCell ref="DF83:DR83"/>
    <mergeCell ref="DF82:DR82"/>
    <mergeCell ref="DF87:DR87"/>
    <mergeCell ref="DF88:DR88"/>
    <mergeCell ref="DF89:DR89"/>
    <mergeCell ref="DF90:DR90"/>
    <mergeCell ref="DF91:DR91"/>
    <mergeCell ref="DF92:DR92"/>
    <mergeCell ref="DF93:DR93"/>
    <mergeCell ref="DF94:DR94"/>
    <mergeCell ref="DF95:DR95"/>
    <mergeCell ref="ES36:FE36"/>
    <mergeCell ref="ES35:FE35"/>
    <mergeCell ref="ES33:FE34"/>
    <mergeCell ref="ES32:FE32"/>
    <mergeCell ref="ES31:FE31"/>
    <mergeCell ref="ES30:FE30"/>
    <mergeCell ref="ES29:FE29"/>
    <mergeCell ref="ES28:FE28"/>
    <mergeCell ref="ES26:FE27"/>
    <mergeCell ref="CF28:CR28"/>
    <mergeCell ref="BX28:CE28"/>
    <mergeCell ref="BX29:CE29"/>
    <mergeCell ref="DS29:EE29"/>
    <mergeCell ref="DF29:DR29"/>
    <mergeCell ref="CF29:CR29"/>
    <mergeCell ref="CS29:DE29"/>
    <mergeCell ref="BX31:CE31"/>
    <mergeCell ref="CF31:CR31"/>
    <mergeCell ref="DF31:DR31"/>
    <mergeCell ref="CS30:DE30"/>
    <mergeCell ref="CF30:CR30"/>
    <mergeCell ref="BX30:CE30"/>
    <mergeCell ref="DF30:DR30"/>
    <mergeCell ref="DS30:EE30"/>
    <mergeCell ref="ES15:FE15"/>
    <mergeCell ref="ES16:FE16"/>
    <mergeCell ref="ES17:FE17"/>
    <mergeCell ref="ES18:FE18"/>
    <mergeCell ref="ES19:FE19"/>
    <mergeCell ref="ES20:FE20"/>
    <mergeCell ref="ES21:FE21"/>
    <mergeCell ref="DS35:EE35"/>
    <mergeCell ref="CS35:DE35"/>
    <mergeCell ref="CS31:DE31"/>
    <mergeCell ref="DS31:EE31"/>
    <mergeCell ref="DS28:EE28"/>
    <mergeCell ref="DF28:DR28"/>
    <mergeCell ref="CS28:DE28"/>
    <mergeCell ref="DY26:EA26"/>
    <mergeCell ref="DS26:DX26"/>
    <mergeCell ref="DO26:DR26"/>
    <mergeCell ref="DL26:DN26"/>
    <mergeCell ref="DS27:EE27"/>
    <mergeCell ref="CS25:DE27"/>
    <mergeCell ref="DF27:DR27"/>
    <mergeCell ref="EF32:ER32"/>
    <mergeCell ref="EF33:ER34"/>
    <mergeCell ref="EF26:EK26"/>
    <mergeCell ref="CE13:CG13"/>
    <mergeCell ref="BI13:CD13"/>
    <mergeCell ref="BF13:BH13"/>
    <mergeCell ref="AY13:BE13"/>
    <mergeCell ref="BQ15:CE15"/>
    <mergeCell ref="BK15:BM15"/>
    <mergeCell ref="BG15:BJ15"/>
    <mergeCell ref="CI15:CK15"/>
    <mergeCell ref="BN15:BO15"/>
    <mergeCell ref="CS12:CU12"/>
    <mergeCell ref="CP13:CX13"/>
    <mergeCell ref="CM13:CO13"/>
    <mergeCell ref="ES13:FE14"/>
    <mergeCell ref="DR1:FE1"/>
    <mergeCell ref="DO10:FE10"/>
    <mergeCell ref="ET9:EV9"/>
    <mergeCell ref="EW9:EY9"/>
    <mergeCell ref="CH13:CL13"/>
  </mergeCells>
  <pageMargins left="0.35000002384185802" right="0.16000001132488301" top="0.37999999523162797" bottom="0.31496062874794001" header="0.19685038924217199" footer="0.19685038924217199"/>
  <pageSetup paperSize="9" fitToWidth="0" fitToHeight="4" orientation="landscape" r:id="rId1"/>
  <rowBreaks count="3" manualBreakCount="3">
    <brk id="36" max="16383" man="1"/>
    <brk id="67" max="16383" man="1"/>
    <brk id="9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90"/>
  <sheetViews>
    <sheetView workbookViewId="0"/>
  </sheetViews>
  <sheetFormatPr defaultColWidth="9" defaultRowHeight="12.75" x14ac:dyDescent="0.2"/>
  <cols>
    <col min="1" max="1" width="6.28515625" bestFit="1" customWidth="1"/>
    <col min="2" max="2" width="9.5703125" bestFit="1" customWidth="1"/>
    <col min="3" max="3" width="4.42578125" bestFit="1" customWidth="1"/>
    <col min="4" max="4" width="5.5703125" bestFit="1" customWidth="1"/>
    <col min="5" max="5" width="6.85546875" bestFit="1" customWidth="1"/>
    <col min="6" max="6" width="8.42578125" bestFit="1" customWidth="1"/>
    <col min="7" max="8" width="7.85546875" bestFit="1" customWidth="1"/>
    <col min="9" max="9" width="6.28515625" bestFit="1" customWidth="1"/>
    <col min="10" max="17" width="12.42578125" customWidth="1"/>
  </cols>
  <sheetData>
    <row r="1" spans="1:17" ht="12.75" customHeight="1" x14ac:dyDescent="0.2">
      <c r="A1" s="48"/>
      <c r="B1" s="48"/>
      <c r="C1" s="49"/>
      <c r="D1" s="48"/>
      <c r="E1" s="50"/>
      <c r="F1" s="51"/>
    </row>
    <row r="2" spans="1:17" ht="12.75" customHeight="1" x14ac:dyDescent="0.2">
      <c r="A2" s="49"/>
      <c r="B2" s="49"/>
      <c r="C2" s="49"/>
      <c r="D2" s="49"/>
      <c r="E2" s="49"/>
      <c r="F2" s="49"/>
    </row>
    <row r="3" spans="1:17" ht="12.75" customHeight="1" x14ac:dyDescent="0.2">
      <c r="A3" s="49"/>
      <c r="B3" s="49"/>
      <c r="C3" s="49"/>
      <c r="D3" s="49"/>
      <c r="E3" s="49"/>
      <c r="F3" s="49"/>
    </row>
    <row r="4" spans="1:17" ht="12.75" customHeight="1" x14ac:dyDescent="0.2">
      <c r="A4" s="49"/>
      <c r="B4" s="49"/>
      <c r="C4" s="49"/>
      <c r="D4" s="49"/>
      <c r="E4" s="49"/>
      <c r="F4" s="49"/>
    </row>
    <row r="5" spans="1:17" ht="12.75" customHeight="1" x14ac:dyDescent="0.2"/>
    <row r="6" spans="1:17" ht="31.5" x14ac:dyDescent="0.2">
      <c r="A6" s="52" t="s">
        <v>166</v>
      </c>
      <c r="B6" s="52" t="s">
        <v>373</v>
      </c>
      <c r="C6" s="52" t="s">
        <v>374</v>
      </c>
      <c r="D6" s="52" t="s">
        <v>376</v>
      </c>
      <c r="E6" s="52" t="s">
        <v>375</v>
      </c>
      <c r="F6" s="52" t="s">
        <v>377</v>
      </c>
      <c r="G6" s="52" t="s">
        <v>378</v>
      </c>
      <c r="H6" s="52" t="s">
        <v>379</v>
      </c>
      <c r="I6" s="52" t="s">
        <v>380</v>
      </c>
      <c r="J6" s="52" t="s">
        <v>486</v>
      </c>
      <c r="K6" s="52" t="s">
        <v>487</v>
      </c>
      <c r="L6" s="52" t="s">
        <v>488</v>
      </c>
      <c r="M6" s="52" t="s">
        <v>489</v>
      </c>
      <c r="N6" s="52" t="s">
        <v>490</v>
      </c>
      <c r="O6" s="52" t="s">
        <v>491</v>
      </c>
      <c r="P6" s="52" t="s">
        <v>492</v>
      </c>
      <c r="Q6" s="39" t="s">
        <v>493</v>
      </c>
    </row>
    <row r="7" spans="1:17" hidden="1" x14ac:dyDescent="0.2">
      <c r="A7" s="53" t="s">
        <v>494</v>
      </c>
      <c r="B7" s="53" t="s">
        <v>495</v>
      </c>
      <c r="C7" s="53" t="s">
        <v>496</v>
      </c>
      <c r="D7" s="53" t="s">
        <v>29</v>
      </c>
      <c r="E7" s="53" t="s">
        <v>496</v>
      </c>
      <c r="F7" s="53" t="s">
        <v>385</v>
      </c>
      <c r="G7" s="53" t="s">
        <v>497</v>
      </c>
      <c r="H7" s="53" t="s">
        <v>498</v>
      </c>
      <c r="I7" s="53" t="s">
        <v>53</v>
      </c>
      <c r="J7" s="54">
        <v>0</v>
      </c>
      <c r="K7" s="54">
        <v>0</v>
      </c>
      <c r="L7" s="54">
        <v>0</v>
      </c>
      <c r="M7" s="54">
        <v>0</v>
      </c>
      <c r="N7" s="54">
        <v>0.01</v>
      </c>
      <c r="O7" s="54">
        <v>0</v>
      </c>
      <c r="P7" s="54">
        <v>0</v>
      </c>
      <c r="Q7" s="54">
        <v>0.01</v>
      </c>
    </row>
    <row r="8" spans="1:17" hidden="1" x14ac:dyDescent="0.2">
      <c r="A8" s="53" t="s">
        <v>494</v>
      </c>
      <c r="B8" s="53" t="s">
        <v>495</v>
      </c>
      <c r="C8" s="53" t="s">
        <v>496</v>
      </c>
      <c r="D8" s="53" t="s">
        <v>29</v>
      </c>
      <c r="E8" s="53" t="s">
        <v>496</v>
      </c>
      <c r="F8" s="53" t="s">
        <v>385</v>
      </c>
      <c r="G8" s="53" t="s">
        <v>497</v>
      </c>
      <c r="H8" s="53" t="s">
        <v>496</v>
      </c>
      <c r="I8" s="53" t="s">
        <v>53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</row>
    <row r="9" spans="1:17" hidden="1" x14ac:dyDescent="0.2">
      <c r="A9" s="53" t="s">
        <v>388</v>
      </c>
      <c r="B9" s="53" t="s">
        <v>495</v>
      </c>
      <c r="C9" s="53" t="s">
        <v>496</v>
      </c>
      <c r="D9" s="53" t="s">
        <v>29</v>
      </c>
      <c r="E9" s="53" t="s">
        <v>496</v>
      </c>
      <c r="F9" s="53" t="s">
        <v>385</v>
      </c>
      <c r="G9" s="53" t="s">
        <v>497</v>
      </c>
      <c r="H9" s="53" t="s">
        <v>499</v>
      </c>
      <c r="I9" s="53" t="s">
        <v>50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</row>
    <row r="10" spans="1:17" hidden="1" x14ac:dyDescent="0.2">
      <c r="A10" s="53" t="s">
        <v>388</v>
      </c>
      <c r="B10" s="53" t="s">
        <v>495</v>
      </c>
      <c r="C10" s="53" t="s">
        <v>496</v>
      </c>
      <c r="D10" s="53" t="s">
        <v>29</v>
      </c>
      <c r="E10" s="53" t="s">
        <v>496</v>
      </c>
      <c r="F10" s="53" t="s">
        <v>385</v>
      </c>
      <c r="G10" s="53" t="s">
        <v>497</v>
      </c>
      <c r="H10" s="53" t="s">
        <v>416</v>
      </c>
      <c r="I10" s="53" t="s">
        <v>50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</row>
    <row r="11" spans="1:17" hidden="1" x14ac:dyDescent="0.2">
      <c r="A11" s="53" t="s">
        <v>388</v>
      </c>
      <c r="B11" s="53" t="s">
        <v>495</v>
      </c>
      <c r="C11" s="53" t="s">
        <v>496</v>
      </c>
      <c r="D11" s="53" t="s">
        <v>29</v>
      </c>
      <c r="E11" s="53" t="s">
        <v>496</v>
      </c>
      <c r="F11" s="53" t="s">
        <v>385</v>
      </c>
      <c r="G11" s="53" t="s">
        <v>497</v>
      </c>
      <c r="H11" s="53" t="s">
        <v>431</v>
      </c>
      <c r="I11" s="53" t="s">
        <v>50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7" hidden="1" x14ac:dyDescent="0.2">
      <c r="A12" s="53" t="s">
        <v>388</v>
      </c>
      <c r="B12" s="53" t="s">
        <v>495</v>
      </c>
      <c r="C12" s="53" t="s">
        <v>496</v>
      </c>
      <c r="D12" s="53" t="s">
        <v>29</v>
      </c>
      <c r="E12" s="53" t="s">
        <v>496</v>
      </c>
      <c r="F12" s="53" t="s">
        <v>385</v>
      </c>
      <c r="G12" s="53" t="s">
        <v>497</v>
      </c>
      <c r="H12" s="53" t="s">
        <v>406</v>
      </c>
      <c r="I12" s="53" t="s">
        <v>50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7" hidden="1" x14ac:dyDescent="0.2">
      <c r="A13" s="53" t="s">
        <v>388</v>
      </c>
      <c r="B13" s="53" t="s">
        <v>495</v>
      </c>
      <c r="C13" s="53" t="s">
        <v>496</v>
      </c>
      <c r="D13" s="53" t="s">
        <v>29</v>
      </c>
      <c r="E13" s="53" t="s">
        <v>496</v>
      </c>
      <c r="F13" s="53" t="s">
        <v>385</v>
      </c>
      <c r="G13" s="53" t="s">
        <v>497</v>
      </c>
      <c r="H13" s="53" t="s">
        <v>415</v>
      </c>
      <c r="I13" s="53" t="s">
        <v>50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</row>
    <row r="14" spans="1:17" hidden="1" x14ac:dyDescent="0.2">
      <c r="A14" s="53" t="s">
        <v>388</v>
      </c>
      <c r="B14" s="53" t="s">
        <v>495</v>
      </c>
      <c r="C14" s="53" t="s">
        <v>496</v>
      </c>
      <c r="D14" s="53" t="s">
        <v>29</v>
      </c>
      <c r="E14" s="53" t="s">
        <v>496</v>
      </c>
      <c r="F14" s="53" t="s">
        <v>385</v>
      </c>
      <c r="G14" s="53" t="s">
        <v>497</v>
      </c>
      <c r="H14" s="53" t="s">
        <v>430</v>
      </c>
      <c r="I14" s="53" t="s">
        <v>50</v>
      </c>
      <c r="J14" s="54">
        <v>0</v>
      </c>
      <c r="K14" s="54">
        <v>0</v>
      </c>
      <c r="L14" s="54">
        <v>0</v>
      </c>
      <c r="M14" s="54">
        <v>0</v>
      </c>
      <c r="N14" s="54">
        <v>22496.400000000001</v>
      </c>
      <c r="O14" s="54">
        <v>0</v>
      </c>
      <c r="P14" s="54">
        <v>22496.400000000001</v>
      </c>
      <c r="Q14" s="54">
        <v>0</v>
      </c>
    </row>
    <row r="15" spans="1:17" hidden="1" x14ac:dyDescent="0.2">
      <c r="A15" s="53" t="s">
        <v>388</v>
      </c>
      <c r="B15" s="53" t="s">
        <v>495</v>
      </c>
      <c r="C15" s="53" t="s">
        <v>496</v>
      </c>
      <c r="D15" s="53" t="s">
        <v>29</v>
      </c>
      <c r="E15" s="53" t="s">
        <v>496</v>
      </c>
      <c r="F15" s="53" t="s">
        <v>385</v>
      </c>
      <c r="G15" s="53" t="s">
        <v>497</v>
      </c>
      <c r="H15" s="53" t="s">
        <v>397</v>
      </c>
      <c r="I15" s="53" t="s">
        <v>50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7" hidden="1" x14ac:dyDescent="0.2">
      <c r="A16" s="53" t="s">
        <v>388</v>
      </c>
      <c r="B16" s="53" t="s">
        <v>495</v>
      </c>
      <c r="C16" s="53" t="s">
        <v>496</v>
      </c>
      <c r="D16" s="53" t="s">
        <v>29</v>
      </c>
      <c r="E16" s="53" t="s">
        <v>496</v>
      </c>
      <c r="F16" s="53" t="s">
        <v>385</v>
      </c>
      <c r="G16" s="53" t="s">
        <v>497</v>
      </c>
      <c r="H16" s="53" t="s">
        <v>107</v>
      </c>
      <c r="I16" s="53" t="s">
        <v>50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</row>
    <row r="17" spans="1:17" hidden="1" x14ac:dyDescent="0.2">
      <c r="A17" s="53" t="s">
        <v>388</v>
      </c>
      <c r="B17" s="53" t="s">
        <v>495</v>
      </c>
      <c r="C17" s="53" t="s">
        <v>496</v>
      </c>
      <c r="D17" s="53" t="s">
        <v>29</v>
      </c>
      <c r="E17" s="53" t="s">
        <v>496</v>
      </c>
      <c r="F17" s="53" t="s">
        <v>385</v>
      </c>
      <c r="G17" s="53" t="s">
        <v>497</v>
      </c>
      <c r="H17" s="53" t="s">
        <v>396</v>
      </c>
      <c r="I17" s="53" t="s">
        <v>50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idden="1" x14ac:dyDescent="0.2">
      <c r="A18" s="53" t="s">
        <v>388</v>
      </c>
      <c r="B18" s="53" t="s">
        <v>495</v>
      </c>
      <c r="C18" s="53" t="s">
        <v>496</v>
      </c>
      <c r="D18" s="53" t="s">
        <v>29</v>
      </c>
      <c r="E18" s="53" t="s">
        <v>496</v>
      </c>
      <c r="F18" s="53" t="s">
        <v>385</v>
      </c>
      <c r="G18" s="53" t="s">
        <v>497</v>
      </c>
      <c r="H18" s="53" t="s">
        <v>480</v>
      </c>
      <c r="I18" s="53" t="s">
        <v>50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</row>
    <row r="19" spans="1:17" hidden="1" x14ac:dyDescent="0.2">
      <c r="A19" s="53" t="s">
        <v>494</v>
      </c>
      <c r="B19" s="53" t="s">
        <v>495</v>
      </c>
      <c r="C19" s="53" t="s">
        <v>496</v>
      </c>
      <c r="D19" s="53" t="s">
        <v>29</v>
      </c>
      <c r="E19" s="53" t="s">
        <v>496</v>
      </c>
      <c r="F19" s="53" t="s">
        <v>500</v>
      </c>
      <c r="G19" s="53" t="s">
        <v>497</v>
      </c>
      <c r="H19" s="53" t="s">
        <v>498</v>
      </c>
      <c r="I19" s="53" t="s">
        <v>52</v>
      </c>
      <c r="J19" s="54">
        <v>0</v>
      </c>
      <c r="K19" s="54">
        <v>0</v>
      </c>
      <c r="L19" s="54">
        <v>0</v>
      </c>
      <c r="M19" s="54">
        <v>0</v>
      </c>
      <c r="N19" s="54">
        <v>512362.13</v>
      </c>
      <c r="O19" s="54">
        <v>0</v>
      </c>
      <c r="P19" s="54">
        <v>0</v>
      </c>
      <c r="Q19" s="54">
        <v>512362.13</v>
      </c>
    </row>
    <row r="20" spans="1:17" hidden="1" x14ac:dyDescent="0.2">
      <c r="A20" s="53" t="s">
        <v>494</v>
      </c>
      <c r="B20" s="53" t="s">
        <v>495</v>
      </c>
      <c r="C20" s="53" t="s">
        <v>496</v>
      </c>
      <c r="D20" s="53" t="s">
        <v>29</v>
      </c>
      <c r="E20" s="53" t="s">
        <v>496</v>
      </c>
      <c r="F20" s="53" t="s">
        <v>500</v>
      </c>
      <c r="G20" s="53" t="s">
        <v>497</v>
      </c>
      <c r="H20" s="53" t="s">
        <v>498</v>
      </c>
      <c r="I20" s="53" t="s">
        <v>52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idden="1" x14ac:dyDescent="0.2">
      <c r="A21" s="53" t="s">
        <v>494</v>
      </c>
      <c r="B21" s="53" t="s">
        <v>495</v>
      </c>
      <c r="C21" s="53" t="s">
        <v>496</v>
      </c>
      <c r="D21" s="53" t="s">
        <v>29</v>
      </c>
      <c r="E21" s="53" t="s">
        <v>496</v>
      </c>
      <c r="F21" s="53" t="s">
        <v>500</v>
      </c>
      <c r="G21" s="53" t="s">
        <v>497</v>
      </c>
      <c r="H21" s="53" t="s">
        <v>498</v>
      </c>
      <c r="I21" s="53" t="s">
        <v>49</v>
      </c>
      <c r="J21" s="54">
        <v>0</v>
      </c>
      <c r="K21" s="54">
        <v>0</v>
      </c>
      <c r="L21" s="54">
        <v>0</v>
      </c>
      <c r="M21" s="54">
        <v>0</v>
      </c>
      <c r="N21" s="54">
        <v>82315.95</v>
      </c>
      <c r="O21" s="54">
        <v>0</v>
      </c>
      <c r="P21" s="54">
        <v>0</v>
      </c>
      <c r="Q21" s="54">
        <v>82315.95</v>
      </c>
    </row>
    <row r="22" spans="1:17" hidden="1" x14ac:dyDescent="0.2">
      <c r="A22" s="53" t="s">
        <v>494</v>
      </c>
      <c r="B22" s="53" t="s">
        <v>495</v>
      </c>
      <c r="C22" s="53" t="s">
        <v>496</v>
      </c>
      <c r="D22" s="53" t="s">
        <v>29</v>
      </c>
      <c r="E22" s="53" t="s">
        <v>496</v>
      </c>
      <c r="F22" s="53" t="s">
        <v>500</v>
      </c>
      <c r="G22" s="53" t="s">
        <v>497</v>
      </c>
      <c r="H22" s="53" t="s">
        <v>498</v>
      </c>
      <c r="I22" s="53" t="s">
        <v>49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idden="1" x14ac:dyDescent="0.2">
      <c r="A23" s="53" t="s">
        <v>494</v>
      </c>
      <c r="B23" s="53" t="s">
        <v>495</v>
      </c>
      <c r="C23" s="53" t="s">
        <v>496</v>
      </c>
      <c r="D23" s="53" t="s">
        <v>29</v>
      </c>
      <c r="E23" s="53" t="s">
        <v>496</v>
      </c>
      <c r="F23" s="53" t="s">
        <v>465</v>
      </c>
      <c r="G23" s="53" t="s">
        <v>497</v>
      </c>
      <c r="H23" s="53" t="s">
        <v>256</v>
      </c>
      <c r="I23" s="53" t="s">
        <v>49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idden="1" x14ac:dyDescent="0.2">
      <c r="A24" s="53" t="s">
        <v>494</v>
      </c>
      <c r="B24" s="53" t="s">
        <v>495</v>
      </c>
      <c r="C24" s="53" t="s">
        <v>496</v>
      </c>
      <c r="D24" s="53" t="s">
        <v>29</v>
      </c>
      <c r="E24" s="53" t="s">
        <v>496</v>
      </c>
      <c r="F24" s="53" t="s">
        <v>465</v>
      </c>
      <c r="G24" s="53" t="s">
        <v>497</v>
      </c>
      <c r="H24" s="53" t="s">
        <v>256</v>
      </c>
      <c r="I24" s="53" t="s">
        <v>49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idden="1" x14ac:dyDescent="0.2">
      <c r="A25" s="53" t="s">
        <v>494</v>
      </c>
      <c r="B25" s="53" t="s">
        <v>495</v>
      </c>
      <c r="C25" s="53" t="s">
        <v>496</v>
      </c>
      <c r="D25" s="53" t="s">
        <v>29</v>
      </c>
      <c r="E25" s="53" t="s">
        <v>496</v>
      </c>
      <c r="F25" s="53" t="s">
        <v>385</v>
      </c>
      <c r="G25" s="53" t="s">
        <v>497</v>
      </c>
      <c r="H25" s="53" t="s">
        <v>498</v>
      </c>
      <c r="I25" s="53" t="s">
        <v>52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</row>
    <row r="26" spans="1:17" hidden="1" x14ac:dyDescent="0.2">
      <c r="A26" s="53" t="s">
        <v>494</v>
      </c>
      <c r="B26" s="53" t="s">
        <v>495</v>
      </c>
      <c r="C26" s="53" t="s">
        <v>496</v>
      </c>
      <c r="D26" s="53" t="s">
        <v>29</v>
      </c>
      <c r="E26" s="53" t="s">
        <v>496</v>
      </c>
      <c r="F26" s="53" t="s">
        <v>385</v>
      </c>
      <c r="G26" s="53" t="s">
        <v>497</v>
      </c>
      <c r="H26" s="53" t="s">
        <v>467</v>
      </c>
      <c r="I26" s="53" t="s">
        <v>52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idden="1" x14ac:dyDescent="0.2">
      <c r="A27" s="53" t="s">
        <v>494</v>
      </c>
      <c r="B27" s="53" t="s">
        <v>495</v>
      </c>
      <c r="C27" s="53" t="s">
        <v>496</v>
      </c>
      <c r="D27" s="53" t="s">
        <v>29</v>
      </c>
      <c r="E27" s="53" t="s">
        <v>496</v>
      </c>
      <c r="F27" s="53" t="s">
        <v>385</v>
      </c>
      <c r="G27" s="53" t="s">
        <v>497</v>
      </c>
      <c r="H27" s="53" t="s">
        <v>467</v>
      </c>
      <c r="I27" s="53" t="s">
        <v>52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</row>
    <row r="28" spans="1:17" hidden="1" x14ac:dyDescent="0.2">
      <c r="A28" s="53" t="s">
        <v>494</v>
      </c>
      <c r="B28" s="53" t="s">
        <v>495</v>
      </c>
      <c r="C28" s="53" t="s">
        <v>496</v>
      </c>
      <c r="D28" s="53" t="s">
        <v>29</v>
      </c>
      <c r="E28" s="53" t="s">
        <v>496</v>
      </c>
      <c r="F28" s="53" t="s">
        <v>385</v>
      </c>
      <c r="G28" s="53" t="s">
        <v>497</v>
      </c>
      <c r="H28" s="53" t="s">
        <v>496</v>
      </c>
      <c r="I28" s="53" t="s">
        <v>52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</row>
    <row r="29" spans="1:17" hidden="1" x14ac:dyDescent="0.2">
      <c r="A29" s="53" t="s">
        <v>388</v>
      </c>
      <c r="B29" s="53" t="s">
        <v>395</v>
      </c>
      <c r="C29" s="53" t="s">
        <v>115</v>
      </c>
      <c r="D29" s="53" t="s">
        <v>29</v>
      </c>
      <c r="E29" s="53" t="s">
        <v>390</v>
      </c>
      <c r="F29" s="53" t="s">
        <v>385</v>
      </c>
      <c r="G29" s="53" t="s">
        <v>398</v>
      </c>
      <c r="H29" s="53" t="s">
        <v>397</v>
      </c>
      <c r="I29" s="53" t="s">
        <v>50</v>
      </c>
      <c r="J29" s="54">
        <v>0</v>
      </c>
      <c r="K29" s="54">
        <v>0</v>
      </c>
      <c r="L29" s="54">
        <v>50806.45</v>
      </c>
      <c r="M29" s="54">
        <v>50806.45</v>
      </c>
      <c r="N29" s="54">
        <v>0</v>
      </c>
      <c r="O29" s="54">
        <v>0</v>
      </c>
      <c r="P29" s="54">
        <v>0</v>
      </c>
      <c r="Q29" s="54">
        <v>0</v>
      </c>
    </row>
    <row r="30" spans="1:17" hidden="1" x14ac:dyDescent="0.2">
      <c r="A30" s="53" t="s">
        <v>388</v>
      </c>
      <c r="B30" s="53" t="s">
        <v>395</v>
      </c>
      <c r="C30" s="53" t="s">
        <v>115</v>
      </c>
      <c r="D30" s="53" t="s">
        <v>29</v>
      </c>
      <c r="E30" s="53" t="s">
        <v>390</v>
      </c>
      <c r="F30" s="53" t="s">
        <v>385</v>
      </c>
      <c r="G30" s="53" t="s">
        <v>392</v>
      </c>
      <c r="H30" s="53" t="s">
        <v>397</v>
      </c>
      <c r="I30" s="53" t="s">
        <v>50</v>
      </c>
      <c r="J30" s="54">
        <v>0</v>
      </c>
      <c r="K30" s="54">
        <v>0</v>
      </c>
      <c r="L30" s="54">
        <v>118548.55</v>
      </c>
      <c r="M30" s="54">
        <v>118548.55</v>
      </c>
      <c r="N30" s="54">
        <v>0</v>
      </c>
      <c r="O30" s="54">
        <v>0</v>
      </c>
      <c r="P30" s="54">
        <v>0</v>
      </c>
      <c r="Q30" s="54">
        <v>0</v>
      </c>
    </row>
    <row r="31" spans="1:17" hidden="1" x14ac:dyDescent="0.2">
      <c r="A31" s="53" t="s">
        <v>388</v>
      </c>
      <c r="B31" s="53" t="s">
        <v>464</v>
      </c>
      <c r="C31" s="53" t="s">
        <v>115</v>
      </c>
      <c r="D31" s="53" t="s">
        <v>29</v>
      </c>
      <c r="E31" s="53" t="s">
        <v>390</v>
      </c>
      <c r="F31" s="53" t="s">
        <v>500</v>
      </c>
      <c r="G31" s="53" t="s">
        <v>392</v>
      </c>
      <c r="H31" s="53" t="s">
        <v>498</v>
      </c>
      <c r="I31" s="53" t="s">
        <v>49</v>
      </c>
      <c r="J31" s="54">
        <v>0</v>
      </c>
      <c r="K31" s="54">
        <v>0</v>
      </c>
      <c r="L31" s="54">
        <v>74883.789999999994</v>
      </c>
      <c r="M31" s="54">
        <v>74883.789999999994</v>
      </c>
      <c r="N31" s="54">
        <v>0</v>
      </c>
      <c r="O31" s="54">
        <v>0</v>
      </c>
      <c r="P31" s="54">
        <v>0</v>
      </c>
      <c r="Q31" s="54">
        <v>0</v>
      </c>
    </row>
    <row r="32" spans="1:17" hidden="1" x14ac:dyDescent="0.2">
      <c r="A32" s="53" t="s">
        <v>388</v>
      </c>
      <c r="B32" s="53" t="s">
        <v>464</v>
      </c>
      <c r="C32" s="53" t="s">
        <v>115</v>
      </c>
      <c r="D32" s="53" t="s">
        <v>29</v>
      </c>
      <c r="E32" s="53" t="s">
        <v>390</v>
      </c>
      <c r="F32" s="53" t="s">
        <v>465</v>
      </c>
      <c r="G32" s="53" t="s">
        <v>392</v>
      </c>
      <c r="H32" s="53" t="s">
        <v>256</v>
      </c>
      <c r="I32" s="53" t="s">
        <v>49</v>
      </c>
      <c r="J32" s="54">
        <v>0</v>
      </c>
      <c r="K32" s="54">
        <v>0</v>
      </c>
      <c r="L32" s="54">
        <v>1560000</v>
      </c>
      <c r="M32" s="54">
        <v>1560000</v>
      </c>
      <c r="N32" s="54">
        <v>0</v>
      </c>
      <c r="O32" s="54">
        <v>0</v>
      </c>
      <c r="P32" s="54">
        <v>0</v>
      </c>
      <c r="Q32" s="54">
        <v>0</v>
      </c>
    </row>
    <row r="33" spans="1:17" hidden="1" x14ac:dyDescent="0.2">
      <c r="A33" s="53" t="s">
        <v>388</v>
      </c>
      <c r="B33" s="53" t="s">
        <v>461</v>
      </c>
      <c r="C33" s="53" t="s">
        <v>115</v>
      </c>
      <c r="D33" s="53" t="s">
        <v>29</v>
      </c>
      <c r="E33" s="53" t="s">
        <v>390</v>
      </c>
      <c r="F33" s="53" t="s">
        <v>391</v>
      </c>
      <c r="G33" s="53" t="s">
        <v>398</v>
      </c>
      <c r="H33" s="53" t="s">
        <v>463</v>
      </c>
      <c r="I33" s="53" t="s">
        <v>52</v>
      </c>
      <c r="J33" s="54">
        <v>0</v>
      </c>
      <c r="K33" s="54">
        <v>0</v>
      </c>
      <c r="L33" s="54">
        <v>2999949.92</v>
      </c>
      <c r="M33" s="54">
        <v>2999949.92</v>
      </c>
      <c r="N33" s="54">
        <v>0</v>
      </c>
      <c r="O33" s="54">
        <v>0</v>
      </c>
      <c r="P33" s="54">
        <v>0</v>
      </c>
      <c r="Q33" s="54">
        <v>0</v>
      </c>
    </row>
    <row r="34" spans="1:17" hidden="1" x14ac:dyDescent="0.2">
      <c r="A34" s="53" t="s">
        <v>388</v>
      </c>
      <c r="B34" s="53" t="s">
        <v>461</v>
      </c>
      <c r="C34" s="53" t="s">
        <v>115</v>
      </c>
      <c r="D34" s="53" t="s">
        <v>29</v>
      </c>
      <c r="E34" s="53" t="s">
        <v>390</v>
      </c>
      <c r="F34" s="53" t="s">
        <v>391</v>
      </c>
      <c r="G34" s="53" t="s">
        <v>392</v>
      </c>
      <c r="H34" s="53" t="s">
        <v>463</v>
      </c>
      <c r="I34" s="53" t="s">
        <v>52</v>
      </c>
      <c r="J34" s="54">
        <v>0</v>
      </c>
      <c r="K34" s="54">
        <v>0</v>
      </c>
      <c r="L34" s="54">
        <v>16325324.880000001</v>
      </c>
      <c r="M34" s="54">
        <v>16325324.880000001</v>
      </c>
      <c r="N34" s="54">
        <v>0</v>
      </c>
      <c r="O34" s="54">
        <v>0</v>
      </c>
      <c r="P34" s="54">
        <v>0</v>
      </c>
      <c r="Q34" s="54">
        <v>0</v>
      </c>
    </row>
    <row r="35" spans="1:17" hidden="1" x14ac:dyDescent="0.2">
      <c r="A35" s="53" t="s">
        <v>388</v>
      </c>
      <c r="B35" s="53" t="s">
        <v>461</v>
      </c>
      <c r="C35" s="53" t="s">
        <v>115</v>
      </c>
      <c r="D35" s="53" t="s">
        <v>29</v>
      </c>
      <c r="E35" s="53" t="s">
        <v>390</v>
      </c>
      <c r="F35" s="53" t="s">
        <v>501</v>
      </c>
      <c r="G35" s="53" t="s">
        <v>392</v>
      </c>
      <c r="H35" s="53" t="s">
        <v>463</v>
      </c>
      <c r="I35" s="53" t="s">
        <v>52</v>
      </c>
      <c r="J35" s="54">
        <v>0</v>
      </c>
      <c r="K35" s="54">
        <v>0</v>
      </c>
      <c r="L35" s="54">
        <v>1484350.23</v>
      </c>
      <c r="M35" s="54">
        <v>1484350.23</v>
      </c>
      <c r="N35" s="54">
        <v>0</v>
      </c>
      <c r="O35" s="54">
        <v>0</v>
      </c>
      <c r="P35" s="54">
        <v>0</v>
      </c>
      <c r="Q35" s="54">
        <v>0</v>
      </c>
    </row>
    <row r="36" spans="1:17" ht="21" hidden="1" x14ac:dyDescent="0.2">
      <c r="A36" s="53" t="s">
        <v>388</v>
      </c>
      <c r="B36" s="53" t="s">
        <v>458</v>
      </c>
      <c r="C36" s="53" t="s">
        <v>115</v>
      </c>
      <c r="D36" s="53" t="s">
        <v>29</v>
      </c>
      <c r="E36" s="53" t="s">
        <v>390</v>
      </c>
      <c r="F36" s="53" t="s">
        <v>459</v>
      </c>
      <c r="G36" s="53" t="s">
        <v>399</v>
      </c>
      <c r="H36" s="53" t="s">
        <v>400</v>
      </c>
      <c r="I36" s="53" t="s">
        <v>52</v>
      </c>
      <c r="J36" s="54">
        <v>0</v>
      </c>
      <c r="K36" s="54">
        <v>0</v>
      </c>
      <c r="L36" s="54">
        <v>2382154.3199999998</v>
      </c>
      <c r="M36" s="54">
        <v>2382154.3199999998</v>
      </c>
      <c r="N36" s="54">
        <v>0</v>
      </c>
      <c r="O36" s="54">
        <v>0</v>
      </c>
      <c r="P36" s="54">
        <v>0</v>
      </c>
      <c r="Q36" s="54">
        <v>0</v>
      </c>
    </row>
    <row r="37" spans="1:17" ht="21" hidden="1" x14ac:dyDescent="0.2">
      <c r="A37" s="53" t="s">
        <v>388</v>
      </c>
      <c r="B37" s="53" t="s">
        <v>458</v>
      </c>
      <c r="C37" s="53" t="s">
        <v>115</v>
      </c>
      <c r="D37" s="53" t="s">
        <v>29</v>
      </c>
      <c r="E37" s="53" t="s">
        <v>390</v>
      </c>
      <c r="F37" s="53" t="s">
        <v>459</v>
      </c>
      <c r="G37" s="53" t="s">
        <v>398</v>
      </c>
      <c r="H37" s="53" t="s">
        <v>400</v>
      </c>
      <c r="I37" s="53" t="s">
        <v>52</v>
      </c>
      <c r="J37" s="54">
        <v>0</v>
      </c>
      <c r="K37" s="54">
        <v>0</v>
      </c>
      <c r="L37" s="54">
        <v>328099.71999999997</v>
      </c>
      <c r="M37" s="54">
        <v>328099.71999999997</v>
      </c>
      <c r="N37" s="54">
        <v>0</v>
      </c>
      <c r="O37" s="54">
        <v>0</v>
      </c>
      <c r="P37" s="54">
        <v>0</v>
      </c>
      <c r="Q37" s="54">
        <v>0</v>
      </c>
    </row>
    <row r="38" spans="1:17" hidden="1" x14ac:dyDescent="0.2">
      <c r="A38" s="53" t="s">
        <v>388</v>
      </c>
      <c r="B38" s="53" t="s">
        <v>395</v>
      </c>
      <c r="C38" s="53" t="s">
        <v>115</v>
      </c>
      <c r="D38" s="53" t="s">
        <v>29</v>
      </c>
      <c r="E38" s="53" t="s">
        <v>390</v>
      </c>
      <c r="F38" s="53" t="s">
        <v>501</v>
      </c>
      <c r="G38" s="53" t="s">
        <v>399</v>
      </c>
      <c r="H38" s="53" t="s">
        <v>460</v>
      </c>
      <c r="I38" s="53" t="s">
        <v>52</v>
      </c>
      <c r="J38" s="54">
        <v>0</v>
      </c>
      <c r="K38" s="54">
        <v>0</v>
      </c>
      <c r="L38" s="54">
        <v>1957737.69</v>
      </c>
      <c r="M38" s="54">
        <v>1957737.69</v>
      </c>
      <c r="N38" s="54">
        <v>0</v>
      </c>
      <c r="O38" s="54">
        <v>0</v>
      </c>
      <c r="P38" s="54">
        <v>0</v>
      </c>
      <c r="Q38" s="54">
        <v>0</v>
      </c>
    </row>
    <row r="39" spans="1:17" hidden="1" x14ac:dyDescent="0.2">
      <c r="A39" s="53" t="s">
        <v>388</v>
      </c>
      <c r="B39" s="53" t="s">
        <v>389</v>
      </c>
      <c r="C39" s="53" t="s">
        <v>124</v>
      </c>
      <c r="D39" s="53" t="s">
        <v>29</v>
      </c>
      <c r="E39" s="53" t="s">
        <v>393</v>
      </c>
      <c r="F39" s="53" t="s">
        <v>391</v>
      </c>
      <c r="G39" s="53" t="s">
        <v>394</v>
      </c>
      <c r="H39" s="53" t="s">
        <v>498</v>
      </c>
      <c r="I39" s="53" t="s">
        <v>53</v>
      </c>
      <c r="J39" s="54">
        <v>0</v>
      </c>
      <c r="K39" s="54">
        <v>0</v>
      </c>
      <c r="L39" s="54">
        <v>0.01</v>
      </c>
      <c r="M39" s="54">
        <v>0.01</v>
      </c>
      <c r="N39" s="54">
        <v>0</v>
      </c>
      <c r="O39" s="54">
        <v>0</v>
      </c>
      <c r="P39" s="54">
        <v>0</v>
      </c>
      <c r="Q39" s="54">
        <v>0</v>
      </c>
    </row>
    <row r="40" spans="1:17" hidden="1" x14ac:dyDescent="0.2">
      <c r="A40" s="53" t="s">
        <v>388</v>
      </c>
      <c r="B40" s="53" t="s">
        <v>395</v>
      </c>
      <c r="C40" s="53" t="s">
        <v>124</v>
      </c>
      <c r="D40" s="53" t="s">
        <v>29</v>
      </c>
      <c r="E40" s="53" t="s">
        <v>393</v>
      </c>
      <c r="F40" s="53" t="s">
        <v>385</v>
      </c>
      <c r="G40" s="53" t="s">
        <v>409</v>
      </c>
      <c r="H40" s="53" t="s">
        <v>397</v>
      </c>
      <c r="I40" s="53" t="s">
        <v>50</v>
      </c>
      <c r="J40" s="54">
        <v>0</v>
      </c>
      <c r="K40" s="54">
        <v>0</v>
      </c>
      <c r="L40" s="54">
        <v>15343.55</v>
      </c>
      <c r="M40" s="54">
        <v>15343.55</v>
      </c>
      <c r="N40" s="54">
        <v>0</v>
      </c>
      <c r="O40" s="54">
        <v>0</v>
      </c>
      <c r="P40" s="54">
        <v>0</v>
      </c>
      <c r="Q40" s="54">
        <v>0</v>
      </c>
    </row>
    <row r="41" spans="1:17" hidden="1" x14ac:dyDescent="0.2">
      <c r="A41" s="53" t="s">
        <v>388</v>
      </c>
      <c r="B41" s="53" t="s">
        <v>395</v>
      </c>
      <c r="C41" s="53" t="s">
        <v>124</v>
      </c>
      <c r="D41" s="53" t="s">
        <v>29</v>
      </c>
      <c r="E41" s="53" t="s">
        <v>393</v>
      </c>
      <c r="F41" s="53" t="s">
        <v>385</v>
      </c>
      <c r="G41" s="53" t="s">
        <v>394</v>
      </c>
      <c r="H41" s="53" t="s">
        <v>397</v>
      </c>
      <c r="I41" s="53" t="s">
        <v>50</v>
      </c>
      <c r="J41" s="54">
        <v>0</v>
      </c>
      <c r="K41" s="54">
        <v>0</v>
      </c>
      <c r="L41" s="54">
        <v>35801.449999999997</v>
      </c>
      <c r="M41" s="54">
        <v>35801.449999999997</v>
      </c>
      <c r="N41" s="54">
        <v>0</v>
      </c>
      <c r="O41" s="54">
        <v>0</v>
      </c>
      <c r="P41" s="54">
        <v>0</v>
      </c>
      <c r="Q41" s="54">
        <v>0</v>
      </c>
    </row>
    <row r="42" spans="1:17" hidden="1" x14ac:dyDescent="0.2">
      <c r="A42" s="53" t="s">
        <v>388</v>
      </c>
      <c r="B42" s="53" t="s">
        <v>464</v>
      </c>
      <c r="C42" s="53" t="s">
        <v>124</v>
      </c>
      <c r="D42" s="53" t="s">
        <v>29</v>
      </c>
      <c r="E42" s="53" t="s">
        <v>393</v>
      </c>
      <c r="F42" s="53" t="s">
        <v>500</v>
      </c>
      <c r="G42" s="53" t="s">
        <v>394</v>
      </c>
      <c r="H42" s="53" t="s">
        <v>498</v>
      </c>
      <c r="I42" s="53" t="s">
        <v>49</v>
      </c>
      <c r="J42" s="54">
        <v>0</v>
      </c>
      <c r="K42" s="54">
        <v>0</v>
      </c>
      <c r="L42" s="54">
        <v>7431.19</v>
      </c>
      <c r="M42" s="54">
        <v>7431.19</v>
      </c>
      <c r="N42" s="54">
        <v>0</v>
      </c>
      <c r="O42" s="54">
        <v>0</v>
      </c>
      <c r="P42" s="54">
        <v>0</v>
      </c>
      <c r="Q42" s="54">
        <v>0</v>
      </c>
    </row>
    <row r="43" spans="1:17" hidden="1" x14ac:dyDescent="0.2">
      <c r="A43" s="53" t="s">
        <v>388</v>
      </c>
      <c r="B43" s="53" t="s">
        <v>464</v>
      </c>
      <c r="C43" s="53" t="s">
        <v>124</v>
      </c>
      <c r="D43" s="53" t="s">
        <v>29</v>
      </c>
      <c r="E43" s="53" t="s">
        <v>393</v>
      </c>
      <c r="F43" s="53" t="s">
        <v>465</v>
      </c>
      <c r="G43" s="53" t="s">
        <v>394</v>
      </c>
      <c r="H43" s="53" t="s">
        <v>256</v>
      </c>
      <c r="I43" s="53" t="s">
        <v>49</v>
      </c>
      <c r="J43" s="54">
        <v>0</v>
      </c>
      <c r="K43" s="54">
        <v>0</v>
      </c>
      <c r="L43" s="54">
        <v>471120</v>
      </c>
      <c r="M43" s="54">
        <v>471120</v>
      </c>
      <c r="N43" s="54">
        <v>0</v>
      </c>
      <c r="O43" s="54">
        <v>0</v>
      </c>
      <c r="P43" s="54">
        <v>0</v>
      </c>
      <c r="Q43" s="54">
        <v>0</v>
      </c>
    </row>
    <row r="44" spans="1:17" hidden="1" x14ac:dyDescent="0.2">
      <c r="A44" s="53" t="s">
        <v>388</v>
      </c>
      <c r="B44" s="53" t="s">
        <v>461</v>
      </c>
      <c r="C44" s="53" t="s">
        <v>124</v>
      </c>
      <c r="D44" s="53" t="s">
        <v>29</v>
      </c>
      <c r="E44" s="53" t="s">
        <v>393</v>
      </c>
      <c r="F44" s="53" t="s">
        <v>391</v>
      </c>
      <c r="G44" s="53" t="s">
        <v>409</v>
      </c>
      <c r="H44" s="53" t="s">
        <v>463</v>
      </c>
      <c r="I44" s="53" t="s">
        <v>52</v>
      </c>
      <c r="J44" s="54">
        <v>0</v>
      </c>
      <c r="K44" s="54">
        <v>0</v>
      </c>
      <c r="L44" s="54">
        <v>905984.88</v>
      </c>
      <c r="M44" s="54">
        <v>905984.88</v>
      </c>
      <c r="N44" s="54">
        <v>0</v>
      </c>
      <c r="O44" s="54">
        <v>0</v>
      </c>
      <c r="P44" s="54">
        <v>0</v>
      </c>
      <c r="Q44" s="54">
        <v>0</v>
      </c>
    </row>
    <row r="45" spans="1:17" hidden="1" x14ac:dyDescent="0.2">
      <c r="A45" s="53" t="s">
        <v>388</v>
      </c>
      <c r="B45" s="53" t="s">
        <v>461</v>
      </c>
      <c r="C45" s="53" t="s">
        <v>124</v>
      </c>
      <c r="D45" s="53" t="s">
        <v>29</v>
      </c>
      <c r="E45" s="53" t="s">
        <v>393</v>
      </c>
      <c r="F45" s="53" t="s">
        <v>391</v>
      </c>
      <c r="G45" s="53" t="s">
        <v>394</v>
      </c>
      <c r="H45" s="53" t="s">
        <v>463</v>
      </c>
      <c r="I45" s="53" t="s">
        <v>52</v>
      </c>
      <c r="J45" s="54">
        <v>0</v>
      </c>
      <c r="K45" s="54">
        <v>0</v>
      </c>
      <c r="L45" s="54">
        <v>4930248.12</v>
      </c>
      <c r="M45" s="54">
        <v>4930248.12</v>
      </c>
      <c r="N45" s="54">
        <v>0</v>
      </c>
      <c r="O45" s="54">
        <v>0</v>
      </c>
      <c r="P45" s="54">
        <v>0</v>
      </c>
      <c r="Q45" s="54">
        <v>0</v>
      </c>
    </row>
    <row r="46" spans="1:17" hidden="1" x14ac:dyDescent="0.2">
      <c r="A46" s="53" t="s">
        <v>388</v>
      </c>
      <c r="B46" s="53" t="s">
        <v>461</v>
      </c>
      <c r="C46" s="53" t="s">
        <v>124</v>
      </c>
      <c r="D46" s="53" t="s">
        <v>29</v>
      </c>
      <c r="E46" s="53" t="s">
        <v>393</v>
      </c>
      <c r="F46" s="53" t="s">
        <v>501</v>
      </c>
      <c r="G46" s="53" t="s">
        <v>394</v>
      </c>
      <c r="H46" s="53" t="s">
        <v>463</v>
      </c>
      <c r="I46" s="53" t="s">
        <v>52</v>
      </c>
      <c r="J46" s="54">
        <v>0</v>
      </c>
      <c r="K46" s="54">
        <v>0</v>
      </c>
      <c r="L46" s="54">
        <v>448273.77</v>
      </c>
      <c r="M46" s="54">
        <v>448273.77</v>
      </c>
      <c r="N46" s="54">
        <v>0</v>
      </c>
      <c r="O46" s="54">
        <v>0</v>
      </c>
      <c r="P46" s="54">
        <v>0</v>
      </c>
      <c r="Q46" s="54">
        <v>0</v>
      </c>
    </row>
    <row r="47" spans="1:17" ht="21" hidden="1" x14ac:dyDescent="0.2">
      <c r="A47" s="53" t="s">
        <v>388</v>
      </c>
      <c r="B47" s="53" t="s">
        <v>458</v>
      </c>
      <c r="C47" s="53" t="s">
        <v>124</v>
      </c>
      <c r="D47" s="53" t="s">
        <v>29</v>
      </c>
      <c r="E47" s="53" t="s">
        <v>393</v>
      </c>
      <c r="F47" s="53" t="s">
        <v>459</v>
      </c>
      <c r="G47" s="53" t="s">
        <v>410</v>
      </c>
      <c r="H47" s="53" t="s">
        <v>400</v>
      </c>
      <c r="I47" s="53" t="s">
        <v>52</v>
      </c>
      <c r="J47" s="54">
        <v>0</v>
      </c>
      <c r="K47" s="54">
        <v>0</v>
      </c>
      <c r="L47" s="54">
        <v>719410.6</v>
      </c>
      <c r="M47" s="54">
        <v>719410.6</v>
      </c>
      <c r="N47" s="54">
        <v>0</v>
      </c>
      <c r="O47" s="54">
        <v>0</v>
      </c>
      <c r="P47" s="54">
        <v>0</v>
      </c>
      <c r="Q47" s="54">
        <v>0</v>
      </c>
    </row>
    <row r="48" spans="1:17" ht="21" hidden="1" x14ac:dyDescent="0.2">
      <c r="A48" s="53" t="s">
        <v>388</v>
      </c>
      <c r="B48" s="53" t="s">
        <v>458</v>
      </c>
      <c r="C48" s="53" t="s">
        <v>124</v>
      </c>
      <c r="D48" s="53" t="s">
        <v>29</v>
      </c>
      <c r="E48" s="53" t="s">
        <v>393</v>
      </c>
      <c r="F48" s="53" t="s">
        <v>459</v>
      </c>
      <c r="G48" s="53" t="s">
        <v>409</v>
      </c>
      <c r="H48" s="53" t="s">
        <v>400</v>
      </c>
      <c r="I48" s="53" t="s">
        <v>52</v>
      </c>
      <c r="J48" s="54">
        <v>0</v>
      </c>
      <c r="K48" s="54">
        <v>0</v>
      </c>
      <c r="L48" s="54">
        <v>99086.11</v>
      </c>
      <c r="M48" s="54">
        <v>99086.11</v>
      </c>
      <c r="N48" s="54">
        <v>0</v>
      </c>
      <c r="O48" s="54">
        <v>0</v>
      </c>
      <c r="P48" s="54">
        <v>0</v>
      </c>
      <c r="Q48" s="54">
        <v>0</v>
      </c>
    </row>
    <row r="49" spans="1:17" hidden="1" x14ac:dyDescent="0.2">
      <c r="A49" s="53" t="s">
        <v>388</v>
      </c>
      <c r="B49" s="53" t="s">
        <v>395</v>
      </c>
      <c r="C49" s="53" t="s">
        <v>124</v>
      </c>
      <c r="D49" s="53" t="s">
        <v>29</v>
      </c>
      <c r="E49" s="53" t="s">
        <v>393</v>
      </c>
      <c r="F49" s="53" t="s">
        <v>501</v>
      </c>
      <c r="G49" s="53" t="s">
        <v>410</v>
      </c>
      <c r="H49" s="53" t="s">
        <v>460</v>
      </c>
      <c r="I49" s="53" t="s">
        <v>52</v>
      </c>
      <c r="J49" s="54">
        <v>0</v>
      </c>
      <c r="K49" s="54">
        <v>0</v>
      </c>
      <c r="L49" s="54">
        <v>591236.78</v>
      </c>
      <c r="M49" s="54">
        <v>591236.78</v>
      </c>
      <c r="N49" s="54">
        <v>0</v>
      </c>
      <c r="O49" s="54">
        <v>0</v>
      </c>
      <c r="P49" s="54">
        <v>0</v>
      </c>
      <c r="Q49" s="54">
        <v>0</v>
      </c>
    </row>
    <row r="50" spans="1:17" hidden="1" x14ac:dyDescent="0.2">
      <c r="A50" s="53" t="s">
        <v>483</v>
      </c>
      <c r="B50" s="53" t="s">
        <v>484</v>
      </c>
      <c r="C50" s="53" t="s">
        <v>209</v>
      </c>
      <c r="D50" s="53" t="s">
        <v>29</v>
      </c>
      <c r="E50" s="53" t="s">
        <v>384</v>
      </c>
      <c r="F50" s="53" t="s">
        <v>391</v>
      </c>
      <c r="G50" s="53" t="s">
        <v>386</v>
      </c>
      <c r="H50" s="53" t="s">
        <v>429</v>
      </c>
      <c r="I50" s="53" t="s">
        <v>53</v>
      </c>
      <c r="J50" s="54">
        <v>0</v>
      </c>
      <c r="K50" s="54">
        <v>0</v>
      </c>
      <c r="L50" s="54">
        <v>100417.2</v>
      </c>
      <c r="M50" s="54">
        <v>531664.80000000005</v>
      </c>
      <c r="N50" s="54">
        <v>0</v>
      </c>
      <c r="O50" s="54">
        <v>0</v>
      </c>
      <c r="P50" s="54">
        <v>0</v>
      </c>
      <c r="Q50" s="54">
        <v>0</v>
      </c>
    </row>
    <row r="51" spans="1:17" hidden="1" x14ac:dyDescent="0.2">
      <c r="A51" s="53" t="s">
        <v>476</v>
      </c>
      <c r="B51" s="53" t="s">
        <v>478</v>
      </c>
      <c r="C51" s="53" t="s">
        <v>209</v>
      </c>
      <c r="D51" s="53" t="s">
        <v>29</v>
      </c>
      <c r="E51" s="53" t="s">
        <v>446</v>
      </c>
      <c r="F51" s="53" t="s">
        <v>479</v>
      </c>
      <c r="G51" s="53" t="s">
        <v>448</v>
      </c>
      <c r="H51" s="53" t="s">
        <v>480</v>
      </c>
      <c r="I51" s="53" t="s">
        <v>53</v>
      </c>
      <c r="J51" s="54">
        <v>0</v>
      </c>
      <c r="K51" s="54">
        <v>0</v>
      </c>
      <c r="L51" s="54">
        <v>6726.9</v>
      </c>
      <c r="M51" s="54">
        <v>6726.9</v>
      </c>
      <c r="N51" s="54">
        <v>0</v>
      </c>
      <c r="O51" s="54">
        <v>0</v>
      </c>
      <c r="P51" s="54">
        <v>0</v>
      </c>
      <c r="Q51" s="54">
        <v>0</v>
      </c>
    </row>
    <row r="52" spans="1:17" hidden="1" x14ac:dyDescent="0.2">
      <c r="A52" s="53" t="s">
        <v>476</v>
      </c>
      <c r="B52" s="53" t="s">
        <v>478</v>
      </c>
      <c r="C52" s="53" t="s">
        <v>209</v>
      </c>
      <c r="D52" s="53" t="s">
        <v>29</v>
      </c>
      <c r="E52" s="53" t="s">
        <v>440</v>
      </c>
      <c r="F52" s="53" t="s">
        <v>479</v>
      </c>
      <c r="G52" s="53" t="s">
        <v>441</v>
      </c>
      <c r="H52" s="53" t="s">
        <v>480</v>
      </c>
      <c r="I52" s="53" t="s">
        <v>53</v>
      </c>
      <c r="J52" s="54">
        <v>0</v>
      </c>
      <c r="K52" s="54">
        <v>0</v>
      </c>
      <c r="L52" s="54">
        <v>6312.24</v>
      </c>
      <c r="M52" s="54">
        <v>6312.24</v>
      </c>
      <c r="N52" s="54">
        <v>0</v>
      </c>
      <c r="O52" s="54">
        <v>0</v>
      </c>
      <c r="P52" s="54">
        <v>0</v>
      </c>
      <c r="Q52" s="54">
        <v>0</v>
      </c>
    </row>
    <row r="53" spans="1:17" hidden="1" x14ac:dyDescent="0.2">
      <c r="A53" s="53" t="s">
        <v>476</v>
      </c>
      <c r="B53" s="53" t="s">
        <v>478</v>
      </c>
      <c r="C53" s="53" t="s">
        <v>209</v>
      </c>
      <c r="D53" s="53" t="s">
        <v>29</v>
      </c>
      <c r="E53" s="53" t="s">
        <v>384</v>
      </c>
      <c r="F53" s="53" t="s">
        <v>479</v>
      </c>
      <c r="G53" s="53" t="s">
        <v>435</v>
      </c>
      <c r="H53" s="53" t="s">
        <v>480</v>
      </c>
      <c r="I53" s="53" t="s">
        <v>53</v>
      </c>
      <c r="J53" s="54">
        <v>0</v>
      </c>
      <c r="K53" s="54">
        <v>0</v>
      </c>
      <c r="L53" s="54">
        <v>76440.240000000005</v>
      </c>
      <c r="M53" s="54">
        <v>76440.240000000005</v>
      </c>
      <c r="N53" s="54">
        <v>0</v>
      </c>
      <c r="O53" s="54">
        <v>0</v>
      </c>
      <c r="P53" s="54">
        <v>0</v>
      </c>
      <c r="Q53" s="54">
        <v>0</v>
      </c>
    </row>
    <row r="54" spans="1:17" hidden="1" x14ac:dyDescent="0.2">
      <c r="A54" s="53" t="s">
        <v>476</v>
      </c>
      <c r="B54" s="53" t="s">
        <v>478</v>
      </c>
      <c r="C54" s="53" t="s">
        <v>209</v>
      </c>
      <c r="D54" s="53" t="s">
        <v>29</v>
      </c>
      <c r="E54" s="53" t="s">
        <v>384</v>
      </c>
      <c r="F54" s="53" t="s">
        <v>479</v>
      </c>
      <c r="G54" s="53" t="s">
        <v>386</v>
      </c>
      <c r="H54" s="53" t="s">
        <v>480</v>
      </c>
      <c r="I54" s="53" t="s">
        <v>53</v>
      </c>
      <c r="J54" s="54">
        <v>0</v>
      </c>
      <c r="K54" s="54">
        <v>0</v>
      </c>
      <c r="L54" s="54">
        <v>841108.2</v>
      </c>
      <c r="M54" s="54">
        <v>841108.2</v>
      </c>
      <c r="N54" s="54">
        <v>0</v>
      </c>
      <c r="O54" s="54">
        <v>0</v>
      </c>
      <c r="P54" s="54">
        <v>0</v>
      </c>
      <c r="Q54" s="54">
        <v>0</v>
      </c>
    </row>
    <row r="55" spans="1:17" hidden="1" x14ac:dyDescent="0.2">
      <c r="A55" s="53" t="s">
        <v>476</v>
      </c>
      <c r="B55" s="53" t="s">
        <v>481</v>
      </c>
      <c r="C55" s="53" t="s">
        <v>209</v>
      </c>
      <c r="D55" s="53" t="s">
        <v>29</v>
      </c>
      <c r="E55" s="53" t="s">
        <v>446</v>
      </c>
      <c r="F55" s="53" t="s">
        <v>482</v>
      </c>
      <c r="G55" s="53" t="s">
        <v>448</v>
      </c>
      <c r="H55" s="53" t="s">
        <v>480</v>
      </c>
      <c r="I55" s="53" t="s">
        <v>50</v>
      </c>
      <c r="J55" s="54">
        <v>0</v>
      </c>
      <c r="K55" s="54">
        <v>0</v>
      </c>
      <c r="L55" s="54">
        <v>1049.58</v>
      </c>
      <c r="M55" s="54">
        <v>1049.58</v>
      </c>
      <c r="N55" s="54">
        <v>0</v>
      </c>
      <c r="O55" s="54">
        <v>0</v>
      </c>
      <c r="P55" s="54">
        <v>0</v>
      </c>
      <c r="Q55" s="54">
        <v>0</v>
      </c>
    </row>
    <row r="56" spans="1:17" hidden="1" x14ac:dyDescent="0.2">
      <c r="A56" s="53" t="s">
        <v>476</v>
      </c>
      <c r="B56" s="53" t="s">
        <v>481</v>
      </c>
      <c r="C56" s="53" t="s">
        <v>209</v>
      </c>
      <c r="D56" s="53" t="s">
        <v>29</v>
      </c>
      <c r="E56" s="53" t="s">
        <v>440</v>
      </c>
      <c r="F56" s="53" t="s">
        <v>482</v>
      </c>
      <c r="G56" s="53" t="s">
        <v>441</v>
      </c>
      <c r="H56" s="53" t="s">
        <v>480</v>
      </c>
      <c r="I56" s="53" t="s">
        <v>50</v>
      </c>
      <c r="J56" s="54">
        <v>0</v>
      </c>
      <c r="K56" s="54">
        <v>0</v>
      </c>
      <c r="L56" s="54">
        <v>949.62</v>
      </c>
      <c r="M56" s="54">
        <v>949.62</v>
      </c>
      <c r="N56" s="54">
        <v>0</v>
      </c>
      <c r="O56" s="54">
        <v>0</v>
      </c>
      <c r="P56" s="54">
        <v>0</v>
      </c>
      <c r="Q56" s="54">
        <v>0</v>
      </c>
    </row>
    <row r="57" spans="1:17" hidden="1" x14ac:dyDescent="0.2">
      <c r="A57" s="53" t="s">
        <v>476</v>
      </c>
      <c r="B57" s="53" t="s">
        <v>481</v>
      </c>
      <c r="C57" s="53" t="s">
        <v>209</v>
      </c>
      <c r="D57" s="53" t="s">
        <v>29</v>
      </c>
      <c r="E57" s="53" t="s">
        <v>384</v>
      </c>
      <c r="F57" s="53" t="s">
        <v>482</v>
      </c>
      <c r="G57" s="53" t="s">
        <v>435</v>
      </c>
      <c r="H57" s="53" t="s">
        <v>480</v>
      </c>
      <c r="I57" s="53" t="s">
        <v>50</v>
      </c>
      <c r="J57" s="54">
        <v>0</v>
      </c>
      <c r="K57" s="54">
        <v>0</v>
      </c>
      <c r="L57" s="54">
        <v>11445.42</v>
      </c>
      <c r="M57" s="54">
        <v>11445.42</v>
      </c>
      <c r="N57" s="54">
        <v>0</v>
      </c>
      <c r="O57" s="54">
        <v>0</v>
      </c>
      <c r="P57" s="54">
        <v>0</v>
      </c>
      <c r="Q57" s="54">
        <v>0</v>
      </c>
    </row>
    <row r="58" spans="1:17" hidden="1" x14ac:dyDescent="0.2">
      <c r="A58" s="53" t="s">
        <v>476</v>
      </c>
      <c r="B58" s="53" t="s">
        <v>481</v>
      </c>
      <c r="C58" s="53" t="s">
        <v>209</v>
      </c>
      <c r="D58" s="53" t="s">
        <v>29</v>
      </c>
      <c r="E58" s="53" t="s">
        <v>384</v>
      </c>
      <c r="F58" s="53" t="s">
        <v>482</v>
      </c>
      <c r="G58" s="53" t="s">
        <v>386</v>
      </c>
      <c r="H58" s="53" t="s">
        <v>480</v>
      </c>
      <c r="I58" s="53" t="s">
        <v>50</v>
      </c>
      <c r="J58" s="54">
        <v>0</v>
      </c>
      <c r="K58" s="54">
        <v>0</v>
      </c>
      <c r="L58" s="54">
        <v>126949.2</v>
      </c>
      <c r="M58" s="54">
        <v>126949.2</v>
      </c>
      <c r="N58" s="54">
        <v>0</v>
      </c>
      <c r="O58" s="54">
        <v>0</v>
      </c>
      <c r="P58" s="54">
        <v>0</v>
      </c>
      <c r="Q58" s="54">
        <v>0</v>
      </c>
    </row>
    <row r="59" spans="1:17" hidden="1" x14ac:dyDescent="0.2">
      <c r="A59" s="53" t="s">
        <v>388</v>
      </c>
      <c r="B59" s="53" t="s">
        <v>475</v>
      </c>
      <c r="C59" s="53" t="s">
        <v>209</v>
      </c>
      <c r="D59" s="53" t="s">
        <v>29</v>
      </c>
      <c r="E59" s="53" t="s">
        <v>387</v>
      </c>
      <c r="F59" s="53" t="s">
        <v>385</v>
      </c>
      <c r="G59" s="53" t="s">
        <v>502</v>
      </c>
      <c r="H59" s="53" t="s">
        <v>397</v>
      </c>
      <c r="I59" s="53" t="s">
        <v>50</v>
      </c>
      <c r="J59" s="54">
        <v>0</v>
      </c>
      <c r="K59" s="54">
        <v>0</v>
      </c>
      <c r="L59" s="54">
        <v>1429</v>
      </c>
      <c r="M59" s="54">
        <v>1429</v>
      </c>
      <c r="N59" s="54">
        <v>0</v>
      </c>
      <c r="O59" s="54">
        <v>0</v>
      </c>
      <c r="P59" s="54">
        <v>0</v>
      </c>
      <c r="Q59" s="54">
        <v>0</v>
      </c>
    </row>
    <row r="60" spans="1:17" hidden="1" x14ac:dyDescent="0.2">
      <c r="A60" s="53" t="s">
        <v>388</v>
      </c>
      <c r="B60" s="53" t="s">
        <v>395</v>
      </c>
      <c r="C60" s="53" t="s">
        <v>209</v>
      </c>
      <c r="D60" s="53" t="s">
        <v>29</v>
      </c>
      <c r="E60" s="53" t="s">
        <v>446</v>
      </c>
      <c r="F60" s="53" t="s">
        <v>385</v>
      </c>
      <c r="G60" s="53" t="s">
        <v>448</v>
      </c>
      <c r="H60" s="53" t="s">
        <v>415</v>
      </c>
      <c r="I60" s="53" t="s">
        <v>50</v>
      </c>
      <c r="J60" s="54">
        <v>0</v>
      </c>
      <c r="K60" s="54">
        <v>0</v>
      </c>
      <c r="L60" s="54">
        <v>31200</v>
      </c>
      <c r="M60" s="54">
        <v>31200</v>
      </c>
      <c r="N60" s="54">
        <v>0</v>
      </c>
      <c r="O60" s="54">
        <v>0</v>
      </c>
      <c r="P60" s="54">
        <v>0</v>
      </c>
      <c r="Q60" s="54">
        <v>0</v>
      </c>
    </row>
    <row r="61" spans="1:17" hidden="1" x14ac:dyDescent="0.2">
      <c r="A61" s="53" t="s">
        <v>388</v>
      </c>
      <c r="B61" s="53" t="s">
        <v>395</v>
      </c>
      <c r="C61" s="53" t="s">
        <v>209</v>
      </c>
      <c r="D61" s="53" t="s">
        <v>29</v>
      </c>
      <c r="E61" s="53" t="s">
        <v>387</v>
      </c>
      <c r="F61" s="53" t="s">
        <v>385</v>
      </c>
      <c r="G61" s="53" t="s">
        <v>439</v>
      </c>
      <c r="H61" s="53" t="s">
        <v>397</v>
      </c>
      <c r="I61" s="53" t="s">
        <v>50</v>
      </c>
      <c r="J61" s="54">
        <v>0</v>
      </c>
      <c r="K61" s="54">
        <v>0</v>
      </c>
      <c r="L61" s="54">
        <v>53591</v>
      </c>
      <c r="M61" s="54">
        <v>53591</v>
      </c>
      <c r="N61" s="54">
        <v>0</v>
      </c>
      <c r="O61" s="54">
        <v>0</v>
      </c>
      <c r="P61" s="54">
        <v>0</v>
      </c>
      <c r="Q61" s="54">
        <v>0</v>
      </c>
    </row>
    <row r="62" spans="1:17" hidden="1" x14ac:dyDescent="0.2">
      <c r="A62" s="53" t="s">
        <v>388</v>
      </c>
      <c r="B62" s="53" t="s">
        <v>395</v>
      </c>
      <c r="C62" s="53" t="s">
        <v>209</v>
      </c>
      <c r="D62" s="53" t="s">
        <v>29</v>
      </c>
      <c r="E62" s="53" t="s">
        <v>384</v>
      </c>
      <c r="F62" s="53" t="s">
        <v>385</v>
      </c>
      <c r="G62" s="53" t="s">
        <v>386</v>
      </c>
      <c r="H62" s="53" t="s">
        <v>430</v>
      </c>
      <c r="I62" s="53" t="s">
        <v>50</v>
      </c>
      <c r="J62" s="54">
        <v>0</v>
      </c>
      <c r="K62" s="54">
        <v>0</v>
      </c>
      <c r="L62" s="54">
        <v>1384667.8</v>
      </c>
      <c r="M62" s="54">
        <v>3816000</v>
      </c>
      <c r="N62" s="54">
        <v>0</v>
      </c>
      <c r="O62" s="54">
        <v>0</v>
      </c>
      <c r="P62" s="54">
        <v>0</v>
      </c>
      <c r="Q62" s="54">
        <v>0</v>
      </c>
    </row>
    <row r="63" spans="1:17" hidden="1" x14ac:dyDescent="0.2">
      <c r="A63" s="53" t="s">
        <v>388</v>
      </c>
      <c r="B63" s="53" t="s">
        <v>395</v>
      </c>
      <c r="C63" s="53" t="s">
        <v>209</v>
      </c>
      <c r="D63" s="53" t="s">
        <v>29</v>
      </c>
      <c r="E63" s="53" t="s">
        <v>418</v>
      </c>
      <c r="F63" s="53" t="s">
        <v>385</v>
      </c>
      <c r="G63" s="53" t="s">
        <v>469</v>
      </c>
      <c r="H63" s="53" t="s">
        <v>415</v>
      </c>
      <c r="I63" s="53" t="s">
        <v>50</v>
      </c>
      <c r="J63" s="54">
        <v>0</v>
      </c>
      <c r="K63" s="54">
        <v>0</v>
      </c>
      <c r="L63" s="54">
        <v>222</v>
      </c>
      <c r="M63" s="54">
        <v>3600</v>
      </c>
      <c r="N63" s="54">
        <v>0</v>
      </c>
      <c r="O63" s="54">
        <v>0</v>
      </c>
      <c r="P63" s="54">
        <v>0</v>
      </c>
      <c r="Q63" s="54">
        <v>0</v>
      </c>
    </row>
    <row r="64" spans="1:17" hidden="1" x14ac:dyDescent="0.2">
      <c r="A64" s="53" t="s">
        <v>388</v>
      </c>
      <c r="B64" s="53" t="s">
        <v>395</v>
      </c>
      <c r="C64" s="53" t="s">
        <v>209</v>
      </c>
      <c r="D64" s="53" t="s">
        <v>29</v>
      </c>
      <c r="E64" s="53" t="s">
        <v>413</v>
      </c>
      <c r="F64" s="53" t="s">
        <v>385</v>
      </c>
      <c r="G64" s="53" t="s">
        <v>414</v>
      </c>
      <c r="H64" s="53" t="s">
        <v>415</v>
      </c>
      <c r="I64" s="53" t="s">
        <v>50</v>
      </c>
      <c r="J64" s="54">
        <v>0</v>
      </c>
      <c r="K64" s="54">
        <v>0</v>
      </c>
      <c r="L64" s="54">
        <v>0</v>
      </c>
      <c r="M64" s="54">
        <v>108553</v>
      </c>
      <c r="N64" s="54">
        <v>0</v>
      </c>
      <c r="O64" s="54">
        <v>0</v>
      </c>
      <c r="P64" s="54">
        <v>0</v>
      </c>
      <c r="Q64" s="54">
        <v>0</v>
      </c>
    </row>
    <row r="65" spans="1:17" hidden="1" x14ac:dyDescent="0.2">
      <c r="A65" s="53" t="s">
        <v>388</v>
      </c>
      <c r="B65" s="53" t="s">
        <v>395</v>
      </c>
      <c r="C65" s="53" t="s">
        <v>209</v>
      </c>
      <c r="D65" s="53" t="s">
        <v>29</v>
      </c>
      <c r="E65" s="53" t="s">
        <v>413</v>
      </c>
      <c r="F65" s="53" t="s">
        <v>385</v>
      </c>
      <c r="G65" s="53" t="s">
        <v>414</v>
      </c>
      <c r="H65" s="53" t="s">
        <v>397</v>
      </c>
      <c r="I65" s="53" t="s">
        <v>50</v>
      </c>
      <c r="J65" s="54">
        <v>0</v>
      </c>
      <c r="K65" s="54">
        <v>0</v>
      </c>
      <c r="L65" s="54">
        <v>0</v>
      </c>
      <c r="M65" s="54">
        <v>9480</v>
      </c>
      <c r="N65" s="54">
        <v>0</v>
      </c>
      <c r="O65" s="54">
        <v>0</v>
      </c>
      <c r="P65" s="54">
        <v>0</v>
      </c>
      <c r="Q65" s="54">
        <v>0</v>
      </c>
    </row>
    <row r="66" spans="1:17" hidden="1" x14ac:dyDescent="0.2">
      <c r="A66" s="53" t="s">
        <v>388</v>
      </c>
      <c r="B66" s="53" t="s">
        <v>470</v>
      </c>
      <c r="C66" s="53" t="s">
        <v>209</v>
      </c>
      <c r="D66" s="53" t="s">
        <v>29</v>
      </c>
      <c r="E66" s="53" t="s">
        <v>384</v>
      </c>
      <c r="F66" s="53" t="s">
        <v>385</v>
      </c>
      <c r="G66" s="53" t="s">
        <v>435</v>
      </c>
      <c r="H66" s="53" t="s">
        <v>429</v>
      </c>
      <c r="I66" s="53" t="s">
        <v>52</v>
      </c>
      <c r="J66" s="54">
        <v>0</v>
      </c>
      <c r="K66" s="54">
        <v>0</v>
      </c>
      <c r="L66" s="54">
        <v>2000</v>
      </c>
      <c r="M66" s="54">
        <v>2000</v>
      </c>
      <c r="N66" s="54">
        <v>0</v>
      </c>
      <c r="O66" s="54">
        <v>0</v>
      </c>
      <c r="P66" s="54">
        <v>0</v>
      </c>
      <c r="Q66" s="54">
        <v>0</v>
      </c>
    </row>
    <row r="67" spans="1:17" hidden="1" x14ac:dyDescent="0.2">
      <c r="A67" s="53" t="s">
        <v>388</v>
      </c>
      <c r="B67" s="53" t="s">
        <v>470</v>
      </c>
      <c r="C67" s="53" t="s">
        <v>209</v>
      </c>
      <c r="D67" s="53" t="s">
        <v>29</v>
      </c>
      <c r="E67" s="53" t="s">
        <v>418</v>
      </c>
      <c r="F67" s="53" t="s">
        <v>385</v>
      </c>
      <c r="G67" s="53" t="s">
        <v>469</v>
      </c>
      <c r="H67" s="53" t="s">
        <v>429</v>
      </c>
      <c r="I67" s="53" t="s">
        <v>52</v>
      </c>
      <c r="J67" s="54">
        <v>0</v>
      </c>
      <c r="K67" s="54">
        <v>0</v>
      </c>
      <c r="L67" s="54">
        <v>0</v>
      </c>
      <c r="M67" s="54">
        <v>70800</v>
      </c>
      <c r="N67" s="54">
        <v>0</v>
      </c>
      <c r="O67" s="54">
        <v>0</v>
      </c>
      <c r="P67" s="54">
        <v>0</v>
      </c>
      <c r="Q67" s="54">
        <v>0</v>
      </c>
    </row>
    <row r="68" spans="1:17" hidden="1" x14ac:dyDescent="0.2">
      <c r="A68" s="53" t="s">
        <v>388</v>
      </c>
      <c r="B68" s="53" t="s">
        <v>468</v>
      </c>
      <c r="C68" s="53" t="s">
        <v>209</v>
      </c>
      <c r="D68" s="53" t="s">
        <v>29</v>
      </c>
      <c r="E68" s="53" t="s">
        <v>418</v>
      </c>
      <c r="F68" s="53" t="s">
        <v>385</v>
      </c>
      <c r="G68" s="53" t="s">
        <v>469</v>
      </c>
      <c r="H68" s="53" t="s">
        <v>429</v>
      </c>
      <c r="I68" s="53" t="s">
        <v>52</v>
      </c>
      <c r="J68" s="54">
        <v>0</v>
      </c>
      <c r="K68" s="54">
        <v>0</v>
      </c>
      <c r="L68" s="54">
        <v>0</v>
      </c>
      <c r="M68" s="54">
        <v>6302.76</v>
      </c>
      <c r="N68" s="54">
        <v>0</v>
      </c>
      <c r="O68" s="54">
        <v>0</v>
      </c>
      <c r="P68" s="54">
        <v>0</v>
      </c>
      <c r="Q68" s="54">
        <v>0</v>
      </c>
    </row>
    <row r="69" spans="1:17" hidden="1" x14ac:dyDescent="0.2">
      <c r="A69" s="53" t="s">
        <v>388</v>
      </c>
      <c r="B69" s="53" t="s">
        <v>466</v>
      </c>
      <c r="C69" s="53" t="s">
        <v>209</v>
      </c>
      <c r="D69" s="53" t="s">
        <v>29</v>
      </c>
      <c r="E69" s="53" t="s">
        <v>384</v>
      </c>
      <c r="F69" s="53" t="s">
        <v>385</v>
      </c>
      <c r="G69" s="53" t="s">
        <v>386</v>
      </c>
      <c r="H69" s="53" t="s">
        <v>467</v>
      </c>
      <c r="I69" s="53" t="s">
        <v>52</v>
      </c>
      <c r="J69" s="54">
        <v>0</v>
      </c>
      <c r="K69" s="54">
        <v>0</v>
      </c>
      <c r="L69" s="54">
        <v>1621116.5</v>
      </c>
      <c r="M69" s="54">
        <v>3875279.1</v>
      </c>
      <c r="N69" s="54">
        <v>0</v>
      </c>
      <c r="O69" s="54">
        <v>0</v>
      </c>
      <c r="P69" s="54">
        <v>0</v>
      </c>
      <c r="Q69" s="54">
        <v>0</v>
      </c>
    </row>
    <row r="70" spans="1:17" hidden="1" x14ac:dyDescent="0.2">
      <c r="A70" s="53" t="s">
        <v>388</v>
      </c>
      <c r="B70" s="53" t="s">
        <v>395</v>
      </c>
      <c r="C70" s="53" t="s">
        <v>209</v>
      </c>
      <c r="D70" s="53" t="s">
        <v>29</v>
      </c>
      <c r="E70" s="53" t="s">
        <v>384</v>
      </c>
      <c r="F70" s="53" t="s">
        <v>385</v>
      </c>
      <c r="G70" s="53" t="s">
        <v>435</v>
      </c>
      <c r="H70" s="53" t="s">
        <v>429</v>
      </c>
      <c r="I70" s="53" t="s">
        <v>52</v>
      </c>
      <c r="J70" s="54">
        <v>0</v>
      </c>
      <c r="K70" s="54">
        <v>0</v>
      </c>
      <c r="L70" s="54">
        <v>24000</v>
      </c>
      <c r="M70" s="54">
        <v>24000</v>
      </c>
      <c r="N70" s="54">
        <v>0</v>
      </c>
      <c r="O70" s="54">
        <v>0</v>
      </c>
      <c r="P70" s="54">
        <v>0</v>
      </c>
      <c r="Q70" s="54">
        <v>0</v>
      </c>
    </row>
    <row r="71" spans="1:17" hidden="1" x14ac:dyDescent="0.2">
      <c r="A71" s="53" t="s">
        <v>388</v>
      </c>
      <c r="B71" s="53" t="s">
        <v>395</v>
      </c>
      <c r="C71" s="53" t="s">
        <v>209</v>
      </c>
      <c r="D71" s="53" t="s">
        <v>29</v>
      </c>
      <c r="E71" s="53" t="s">
        <v>384</v>
      </c>
      <c r="F71" s="53" t="s">
        <v>385</v>
      </c>
      <c r="G71" s="53" t="s">
        <v>503</v>
      </c>
      <c r="H71" s="53" t="s">
        <v>429</v>
      </c>
      <c r="I71" s="53" t="s">
        <v>52</v>
      </c>
      <c r="J71" s="54">
        <v>0</v>
      </c>
      <c r="K71" s="54">
        <v>0</v>
      </c>
      <c r="L71" s="54">
        <v>140400</v>
      </c>
      <c r="M71" s="54">
        <v>569400</v>
      </c>
      <c r="N71" s="54">
        <v>0</v>
      </c>
      <c r="O71" s="54">
        <v>0</v>
      </c>
      <c r="P71" s="54">
        <v>0</v>
      </c>
      <c r="Q71" s="54">
        <v>0</v>
      </c>
    </row>
    <row r="72" spans="1:17" hidden="1" x14ac:dyDescent="0.2">
      <c r="A72" s="53" t="s">
        <v>388</v>
      </c>
      <c r="B72" s="53" t="s">
        <v>395</v>
      </c>
      <c r="C72" s="53" t="s">
        <v>209</v>
      </c>
      <c r="D72" s="53" t="s">
        <v>29</v>
      </c>
      <c r="E72" s="53" t="s">
        <v>384</v>
      </c>
      <c r="F72" s="53" t="s">
        <v>385</v>
      </c>
      <c r="G72" s="53" t="s">
        <v>432</v>
      </c>
      <c r="H72" s="53" t="s">
        <v>400</v>
      </c>
      <c r="I72" s="53" t="s">
        <v>52</v>
      </c>
      <c r="J72" s="54">
        <v>0</v>
      </c>
      <c r="K72" s="54">
        <v>0</v>
      </c>
      <c r="L72" s="54">
        <v>0</v>
      </c>
      <c r="M72" s="54">
        <v>16863</v>
      </c>
      <c r="N72" s="54">
        <v>0</v>
      </c>
      <c r="O72" s="54">
        <v>0</v>
      </c>
      <c r="P72" s="54">
        <v>0</v>
      </c>
      <c r="Q72" s="54">
        <v>0</v>
      </c>
    </row>
    <row r="73" spans="1:17" hidden="1" x14ac:dyDescent="0.2">
      <c r="A73" s="53" t="s">
        <v>388</v>
      </c>
      <c r="B73" s="53" t="s">
        <v>395</v>
      </c>
      <c r="C73" s="53" t="s">
        <v>209</v>
      </c>
      <c r="D73" s="53" t="s">
        <v>29</v>
      </c>
      <c r="E73" s="53" t="s">
        <v>384</v>
      </c>
      <c r="F73" s="53" t="s">
        <v>385</v>
      </c>
      <c r="G73" s="53" t="s">
        <v>386</v>
      </c>
      <c r="H73" s="53" t="s">
        <v>429</v>
      </c>
      <c r="I73" s="53" t="s">
        <v>52</v>
      </c>
      <c r="J73" s="54">
        <v>0</v>
      </c>
      <c r="K73" s="54">
        <v>0</v>
      </c>
      <c r="L73" s="54">
        <v>161082.6</v>
      </c>
      <c r="M73" s="54">
        <v>941043</v>
      </c>
      <c r="N73" s="54">
        <v>0</v>
      </c>
      <c r="O73" s="54">
        <v>0</v>
      </c>
      <c r="P73" s="54">
        <v>0</v>
      </c>
      <c r="Q73" s="54">
        <v>0</v>
      </c>
    </row>
    <row r="74" spans="1:17" hidden="1" x14ac:dyDescent="0.2">
      <c r="A74" s="53" t="s">
        <v>388</v>
      </c>
      <c r="B74" s="53" t="s">
        <v>395</v>
      </c>
      <c r="C74" s="53" t="s">
        <v>209</v>
      </c>
      <c r="D74" s="53" t="s">
        <v>29</v>
      </c>
      <c r="E74" s="53" t="s">
        <v>384</v>
      </c>
      <c r="F74" s="53" t="s">
        <v>385</v>
      </c>
      <c r="G74" s="53" t="s">
        <v>386</v>
      </c>
      <c r="H74" s="53" t="s">
        <v>400</v>
      </c>
      <c r="I74" s="53" t="s">
        <v>52</v>
      </c>
      <c r="J74" s="54">
        <v>0</v>
      </c>
      <c r="K74" s="54">
        <v>0</v>
      </c>
      <c r="L74" s="54">
        <v>10929.32</v>
      </c>
      <c r="M74" s="54">
        <v>326004.71999999997</v>
      </c>
      <c r="N74" s="54">
        <v>0</v>
      </c>
      <c r="O74" s="54">
        <v>0</v>
      </c>
      <c r="P74" s="54">
        <v>0</v>
      </c>
      <c r="Q74" s="54">
        <v>0</v>
      </c>
    </row>
    <row r="75" spans="1:17" hidden="1" x14ac:dyDescent="0.2">
      <c r="A75" s="53" t="s">
        <v>388</v>
      </c>
      <c r="B75" s="53" t="s">
        <v>395</v>
      </c>
      <c r="C75" s="53" t="s">
        <v>209</v>
      </c>
      <c r="D75" s="53" t="s">
        <v>29</v>
      </c>
      <c r="E75" s="53" t="s">
        <v>418</v>
      </c>
      <c r="F75" s="53" t="s">
        <v>385</v>
      </c>
      <c r="G75" s="53" t="s">
        <v>423</v>
      </c>
      <c r="H75" s="53" t="s">
        <v>400</v>
      </c>
      <c r="I75" s="53" t="s">
        <v>52</v>
      </c>
      <c r="J75" s="54">
        <v>0</v>
      </c>
      <c r="K75" s="54">
        <v>0</v>
      </c>
      <c r="L75" s="54">
        <v>45252.06</v>
      </c>
      <c r="M75" s="54">
        <v>45252.06</v>
      </c>
      <c r="N75" s="54">
        <v>0</v>
      </c>
      <c r="O75" s="54">
        <v>0</v>
      </c>
      <c r="P75" s="54">
        <v>0</v>
      </c>
      <c r="Q75" s="54">
        <v>0</v>
      </c>
    </row>
    <row r="76" spans="1:17" hidden="1" x14ac:dyDescent="0.2">
      <c r="A76" s="53" t="s">
        <v>388</v>
      </c>
      <c r="B76" s="53" t="s">
        <v>395</v>
      </c>
      <c r="C76" s="53" t="s">
        <v>209</v>
      </c>
      <c r="D76" s="53" t="s">
        <v>29</v>
      </c>
      <c r="E76" s="53" t="s">
        <v>413</v>
      </c>
      <c r="F76" s="53" t="s">
        <v>385</v>
      </c>
      <c r="G76" s="53" t="s">
        <v>417</v>
      </c>
      <c r="H76" s="53" t="s">
        <v>400</v>
      </c>
      <c r="I76" s="53" t="s">
        <v>52</v>
      </c>
      <c r="J76" s="54">
        <v>0</v>
      </c>
      <c r="K76" s="54">
        <v>0</v>
      </c>
      <c r="L76" s="54">
        <v>48293.3</v>
      </c>
      <c r="M76" s="54">
        <v>48293.3</v>
      </c>
      <c r="N76" s="54">
        <v>0</v>
      </c>
      <c r="O76" s="54">
        <v>0</v>
      </c>
      <c r="P76" s="54">
        <v>0</v>
      </c>
      <c r="Q76" s="54">
        <v>0</v>
      </c>
    </row>
    <row r="77" spans="1:17" hidden="1" x14ac:dyDescent="0.2">
      <c r="A77" s="53" t="s">
        <v>388</v>
      </c>
      <c r="B77" s="53" t="s">
        <v>395</v>
      </c>
      <c r="C77" s="53" t="s">
        <v>209</v>
      </c>
      <c r="D77" s="53" t="s">
        <v>29</v>
      </c>
      <c r="E77" s="53" t="s">
        <v>413</v>
      </c>
      <c r="F77" s="53" t="s">
        <v>385</v>
      </c>
      <c r="G77" s="53" t="s">
        <v>414</v>
      </c>
      <c r="H77" s="53" t="s">
        <v>400</v>
      </c>
      <c r="I77" s="53" t="s">
        <v>52</v>
      </c>
      <c r="J77" s="54">
        <v>0</v>
      </c>
      <c r="K77" s="54">
        <v>0</v>
      </c>
      <c r="L77" s="54">
        <v>0</v>
      </c>
      <c r="M77" s="54">
        <v>207223</v>
      </c>
      <c r="N77" s="54">
        <v>0</v>
      </c>
      <c r="O77" s="54">
        <v>0</v>
      </c>
      <c r="P77" s="54">
        <v>0</v>
      </c>
      <c r="Q77" s="54">
        <v>0</v>
      </c>
    </row>
    <row r="78" spans="1:17" hidden="1" x14ac:dyDescent="0.2">
      <c r="A78" s="53" t="s">
        <v>388</v>
      </c>
      <c r="B78" s="53" t="s">
        <v>395</v>
      </c>
      <c r="C78" s="53" t="s">
        <v>209</v>
      </c>
      <c r="D78" s="53" t="s">
        <v>29</v>
      </c>
      <c r="E78" s="53" t="s">
        <v>411</v>
      </c>
      <c r="F78" s="53" t="s">
        <v>385</v>
      </c>
      <c r="G78" s="53" t="s">
        <v>412</v>
      </c>
      <c r="H78" s="53" t="s">
        <v>400</v>
      </c>
      <c r="I78" s="53" t="s">
        <v>52</v>
      </c>
      <c r="J78" s="54">
        <v>0</v>
      </c>
      <c r="K78" s="54">
        <v>0</v>
      </c>
      <c r="L78" s="54">
        <v>0</v>
      </c>
      <c r="M78" s="54">
        <v>21816</v>
      </c>
      <c r="N78" s="54">
        <v>0</v>
      </c>
      <c r="O78" s="54">
        <v>0</v>
      </c>
      <c r="P78" s="54">
        <v>0</v>
      </c>
      <c r="Q78" s="54">
        <v>0</v>
      </c>
    </row>
    <row r="79" spans="1:17" hidden="1" x14ac:dyDescent="0.2">
      <c r="A79" s="53" t="s">
        <v>388</v>
      </c>
      <c r="B79" s="53" t="s">
        <v>395</v>
      </c>
      <c r="C79" s="53" t="s">
        <v>243</v>
      </c>
      <c r="D79" s="53" t="s">
        <v>29</v>
      </c>
      <c r="E79" s="53" t="s">
        <v>413</v>
      </c>
      <c r="F79" s="53" t="s">
        <v>385</v>
      </c>
      <c r="G79" s="53" t="s">
        <v>451</v>
      </c>
      <c r="H79" s="53" t="s">
        <v>415</v>
      </c>
      <c r="I79" s="53" t="s">
        <v>50</v>
      </c>
      <c r="J79" s="54">
        <v>0</v>
      </c>
      <c r="K79" s="54">
        <v>0</v>
      </c>
      <c r="L79" s="54">
        <v>0</v>
      </c>
      <c r="M79" s="54">
        <v>418139</v>
      </c>
      <c r="N79" s="54">
        <v>0</v>
      </c>
      <c r="O79" s="54">
        <v>0</v>
      </c>
      <c r="P79" s="54">
        <v>0</v>
      </c>
      <c r="Q79" s="54">
        <v>0</v>
      </c>
    </row>
    <row r="80" spans="1:17" hidden="1" x14ac:dyDescent="0.2">
      <c r="A80" s="53" t="s">
        <v>388</v>
      </c>
      <c r="B80" s="53" t="s">
        <v>395</v>
      </c>
      <c r="C80" s="53" t="s">
        <v>243</v>
      </c>
      <c r="D80" s="53" t="s">
        <v>29</v>
      </c>
      <c r="E80" s="53" t="s">
        <v>413</v>
      </c>
      <c r="F80" s="53" t="s">
        <v>385</v>
      </c>
      <c r="G80" s="53" t="s">
        <v>451</v>
      </c>
      <c r="H80" s="53" t="s">
        <v>397</v>
      </c>
      <c r="I80" s="53" t="s">
        <v>50</v>
      </c>
      <c r="J80" s="54">
        <v>0</v>
      </c>
      <c r="K80" s="54">
        <v>0</v>
      </c>
      <c r="L80" s="54">
        <v>0</v>
      </c>
      <c r="M80" s="54">
        <v>9000</v>
      </c>
      <c r="N80" s="54">
        <v>0</v>
      </c>
      <c r="O80" s="54">
        <v>0</v>
      </c>
      <c r="P80" s="54">
        <v>0</v>
      </c>
      <c r="Q80" s="54">
        <v>0</v>
      </c>
    </row>
    <row r="81" spans="1:17" hidden="1" x14ac:dyDescent="0.2">
      <c r="A81" s="53" t="s">
        <v>388</v>
      </c>
      <c r="B81" s="53" t="s">
        <v>395</v>
      </c>
      <c r="C81" s="53" t="s">
        <v>243</v>
      </c>
      <c r="D81" s="53" t="s">
        <v>29</v>
      </c>
      <c r="E81" s="53" t="s">
        <v>413</v>
      </c>
      <c r="F81" s="53" t="s">
        <v>385</v>
      </c>
      <c r="G81" s="53" t="s">
        <v>452</v>
      </c>
      <c r="H81" s="53" t="s">
        <v>400</v>
      </c>
      <c r="I81" s="53" t="s">
        <v>52</v>
      </c>
      <c r="J81" s="54">
        <v>0</v>
      </c>
      <c r="K81" s="54">
        <v>0</v>
      </c>
      <c r="L81" s="54">
        <v>0</v>
      </c>
      <c r="M81" s="54">
        <v>1828960</v>
      </c>
      <c r="N81" s="54">
        <v>0</v>
      </c>
      <c r="O81" s="54">
        <v>0</v>
      </c>
      <c r="P81" s="54">
        <v>0</v>
      </c>
      <c r="Q81" s="54">
        <v>0</v>
      </c>
    </row>
    <row r="82" spans="1:17" hidden="1" x14ac:dyDescent="0.2">
      <c r="A82" s="53" t="s">
        <v>388</v>
      </c>
      <c r="B82" s="53" t="s">
        <v>395</v>
      </c>
      <c r="C82" s="53" t="s">
        <v>243</v>
      </c>
      <c r="D82" s="53" t="s">
        <v>29</v>
      </c>
      <c r="E82" s="53" t="s">
        <v>413</v>
      </c>
      <c r="F82" s="53" t="s">
        <v>385</v>
      </c>
      <c r="G82" s="53" t="s">
        <v>451</v>
      </c>
      <c r="H82" s="53" t="s">
        <v>400</v>
      </c>
      <c r="I82" s="53" t="s">
        <v>52</v>
      </c>
      <c r="J82" s="54">
        <v>0</v>
      </c>
      <c r="K82" s="54">
        <v>0</v>
      </c>
      <c r="L82" s="54">
        <v>0</v>
      </c>
      <c r="M82" s="54">
        <v>545591</v>
      </c>
      <c r="N82" s="54">
        <v>0</v>
      </c>
      <c r="O82" s="54">
        <v>0</v>
      </c>
      <c r="P82" s="54">
        <v>0</v>
      </c>
      <c r="Q82" s="54">
        <v>0</v>
      </c>
    </row>
    <row r="83" spans="1:17" x14ac:dyDescent="0.2">
      <c r="A83" s="53" t="s">
        <v>388</v>
      </c>
      <c r="B83" s="53" t="s">
        <v>395</v>
      </c>
      <c r="C83" s="53" t="s">
        <v>166</v>
      </c>
      <c r="D83" s="53" t="s">
        <v>29</v>
      </c>
      <c r="E83" s="53" t="s">
        <v>453</v>
      </c>
      <c r="F83" s="53" t="s">
        <v>385</v>
      </c>
      <c r="G83" s="53" t="s">
        <v>454</v>
      </c>
      <c r="H83" s="53" t="s">
        <v>415</v>
      </c>
      <c r="I83" s="53" t="s">
        <v>50</v>
      </c>
      <c r="J83" s="54">
        <v>0</v>
      </c>
      <c r="K83" s="54">
        <v>0</v>
      </c>
      <c r="L83" s="54">
        <v>306685.44</v>
      </c>
      <c r="M83" s="54">
        <v>306685.44</v>
      </c>
      <c r="N83" s="54">
        <v>0</v>
      </c>
      <c r="O83" s="54">
        <v>0</v>
      </c>
      <c r="P83" s="54">
        <v>0</v>
      </c>
      <c r="Q83" s="54">
        <v>0</v>
      </c>
    </row>
    <row r="84" spans="1:17" ht="21" x14ac:dyDescent="0.2">
      <c r="A84" s="53" t="s">
        <v>388</v>
      </c>
      <c r="B84" s="53" t="s">
        <v>458</v>
      </c>
      <c r="C84" s="53" t="s">
        <v>166</v>
      </c>
      <c r="D84" s="53" t="s">
        <v>29</v>
      </c>
      <c r="E84" s="53" t="s">
        <v>453</v>
      </c>
      <c r="F84" s="53" t="s">
        <v>459</v>
      </c>
      <c r="G84" s="53" t="s">
        <v>455</v>
      </c>
      <c r="H84" s="53" t="s">
        <v>400</v>
      </c>
      <c r="I84" s="53" t="s">
        <v>52</v>
      </c>
      <c r="J84" s="54">
        <v>0</v>
      </c>
      <c r="K84" s="54">
        <v>0</v>
      </c>
      <c r="L84" s="54">
        <v>793050</v>
      </c>
      <c r="M84" s="54">
        <v>793050</v>
      </c>
      <c r="N84" s="54">
        <v>0</v>
      </c>
      <c r="O84" s="54">
        <v>0</v>
      </c>
      <c r="P84" s="54">
        <v>0</v>
      </c>
      <c r="Q84" s="54">
        <v>0</v>
      </c>
    </row>
    <row r="85" spans="1:17" ht="21" x14ac:dyDescent="0.2">
      <c r="A85" s="53" t="s">
        <v>388</v>
      </c>
      <c r="B85" s="53" t="s">
        <v>458</v>
      </c>
      <c r="C85" s="53" t="s">
        <v>166</v>
      </c>
      <c r="D85" s="53" t="s">
        <v>29</v>
      </c>
      <c r="E85" s="53" t="s">
        <v>453</v>
      </c>
      <c r="F85" s="53" t="s">
        <v>459</v>
      </c>
      <c r="G85" s="53" t="s">
        <v>454</v>
      </c>
      <c r="H85" s="53" t="s">
        <v>429</v>
      </c>
      <c r="I85" s="53" t="s">
        <v>52</v>
      </c>
      <c r="J85" s="54">
        <v>0</v>
      </c>
      <c r="K85" s="54">
        <v>0</v>
      </c>
      <c r="L85" s="54">
        <v>575810.44999999995</v>
      </c>
      <c r="M85" s="54">
        <v>575810.44999999995</v>
      </c>
      <c r="N85" s="54">
        <v>0</v>
      </c>
      <c r="O85" s="54">
        <v>0</v>
      </c>
      <c r="P85" s="54">
        <v>0</v>
      </c>
      <c r="Q85" s="54">
        <v>0</v>
      </c>
    </row>
    <row r="86" spans="1:17" ht="21" x14ac:dyDescent="0.2">
      <c r="A86" s="53" t="s">
        <v>388</v>
      </c>
      <c r="B86" s="53" t="s">
        <v>458</v>
      </c>
      <c r="C86" s="53" t="s">
        <v>166</v>
      </c>
      <c r="D86" s="53" t="s">
        <v>29</v>
      </c>
      <c r="E86" s="53" t="s">
        <v>453</v>
      </c>
      <c r="F86" s="53" t="s">
        <v>459</v>
      </c>
      <c r="G86" s="53" t="s">
        <v>454</v>
      </c>
      <c r="H86" s="53" t="s">
        <v>400</v>
      </c>
      <c r="I86" s="53" t="s">
        <v>52</v>
      </c>
      <c r="J86" s="54">
        <v>0</v>
      </c>
      <c r="K86" s="54">
        <v>0</v>
      </c>
      <c r="L86" s="54">
        <v>94170.45</v>
      </c>
      <c r="M86" s="54">
        <v>94170.45</v>
      </c>
      <c r="N86" s="54">
        <v>0</v>
      </c>
      <c r="O86" s="54">
        <v>0</v>
      </c>
      <c r="P86" s="54">
        <v>0</v>
      </c>
      <c r="Q86" s="54">
        <v>0</v>
      </c>
    </row>
    <row r="87" spans="1:17" x14ac:dyDescent="0.2">
      <c r="A87" s="53" t="s">
        <v>388</v>
      </c>
      <c r="B87" s="53" t="s">
        <v>466</v>
      </c>
      <c r="C87" s="53" t="s">
        <v>172</v>
      </c>
      <c r="D87" s="53" t="s">
        <v>29</v>
      </c>
      <c r="E87" s="53" t="s">
        <v>203</v>
      </c>
      <c r="F87" s="53" t="s">
        <v>500</v>
      </c>
      <c r="G87" s="53" t="s">
        <v>504</v>
      </c>
      <c r="H87" s="53" t="s">
        <v>498</v>
      </c>
      <c r="I87" s="53" t="s">
        <v>52</v>
      </c>
      <c r="J87" s="54">
        <v>0</v>
      </c>
      <c r="K87" s="54">
        <v>297170.06</v>
      </c>
      <c r="L87" s="54">
        <v>215192.07</v>
      </c>
      <c r="M87" s="54">
        <v>512362.13</v>
      </c>
      <c r="N87" s="54">
        <v>-297170.06</v>
      </c>
      <c r="O87" s="54">
        <v>512362.13</v>
      </c>
      <c r="P87" s="54">
        <v>0</v>
      </c>
      <c r="Q87" s="54">
        <v>0</v>
      </c>
    </row>
    <row r="88" spans="1:17" hidden="1" x14ac:dyDescent="0.2">
      <c r="A88" s="39"/>
      <c r="B88" s="39"/>
      <c r="C88" s="39"/>
      <c r="D88" s="39"/>
      <c r="E88" s="39"/>
      <c r="F88" s="39"/>
      <c r="G88" s="39"/>
      <c r="H88" s="39"/>
      <c r="I88" s="39"/>
      <c r="J88" s="55">
        <v>0</v>
      </c>
      <c r="K88" s="55">
        <v>297170.06</v>
      </c>
      <c r="L88" s="55">
        <v>42186282.600000001</v>
      </c>
      <c r="M88" s="55">
        <v>52370336.619999997</v>
      </c>
      <c r="N88" s="55">
        <v>320004.43</v>
      </c>
      <c r="O88" s="55">
        <v>512362.13</v>
      </c>
      <c r="P88" s="55">
        <v>22496.400000000001</v>
      </c>
      <c r="Q88" s="55">
        <v>594678.09</v>
      </c>
    </row>
    <row r="90" spans="1:17" x14ac:dyDescent="0.2">
      <c r="M90" s="46">
        <f>M83+M84+M85+M86</f>
        <v>1769716.3399999999</v>
      </c>
    </row>
  </sheetData>
  <autoFilter ref="A6:I88">
    <filterColumn colId="2">
      <filters>
        <filter val="851"/>
        <filter val="853"/>
      </filters>
    </filterColumn>
  </autoFilter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2"/>
  <sheetViews>
    <sheetView workbookViewId="0"/>
  </sheetViews>
  <sheetFormatPr defaultColWidth="9" defaultRowHeight="12.75" x14ac:dyDescent="0.2"/>
  <cols>
    <col min="1" max="1" width="6.28515625" bestFit="1" customWidth="1"/>
    <col min="2" max="2" width="9.5703125" bestFit="1" customWidth="1"/>
    <col min="3" max="3" width="4.42578125" bestFit="1" customWidth="1"/>
    <col min="4" max="4" width="5.5703125" bestFit="1" customWidth="1"/>
    <col min="5" max="5" width="6.85546875" bestFit="1" customWidth="1"/>
    <col min="6" max="6" width="8.42578125" bestFit="1" customWidth="1"/>
    <col min="7" max="8" width="7.85546875" bestFit="1" customWidth="1"/>
    <col min="9" max="9" width="6.28515625" bestFit="1" customWidth="1"/>
    <col min="10" max="17" width="12.42578125" customWidth="1"/>
  </cols>
  <sheetData>
    <row r="1" spans="1:17" ht="12.75" customHeight="1" x14ac:dyDescent="0.2">
      <c r="A1" s="48"/>
      <c r="B1" s="48"/>
      <c r="C1" s="49"/>
      <c r="D1" s="48"/>
      <c r="E1" s="50"/>
      <c r="F1" s="51"/>
    </row>
    <row r="2" spans="1:17" ht="12.75" customHeight="1" x14ac:dyDescent="0.2">
      <c r="A2" s="49"/>
      <c r="B2" s="49"/>
      <c r="C2" s="49"/>
      <c r="D2" s="49"/>
      <c r="E2" s="49"/>
      <c r="F2" s="49"/>
    </row>
    <row r="3" spans="1:17" ht="12.75" customHeight="1" x14ac:dyDescent="0.2">
      <c r="A3" s="49"/>
      <c r="B3" s="49"/>
      <c r="C3" s="49"/>
      <c r="D3" s="49"/>
      <c r="E3" s="49"/>
      <c r="F3" s="49"/>
    </row>
    <row r="4" spans="1:17" ht="12.75" customHeight="1" x14ac:dyDescent="0.2">
      <c r="A4" s="49"/>
      <c r="B4" s="49"/>
      <c r="C4" s="49"/>
      <c r="D4" s="49"/>
      <c r="E4" s="49"/>
      <c r="F4" s="49"/>
    </row>
    <row r="5" spans="1:17" ht="12.75" customHeight="1" x14ac:dyDescent="0.2"/>
    <row r="6" spans="1:17" ht="31.5" x14ac:dyDescent="0.2">
      <c r="A6" s="52" t="s">
        <v>372</v>
      </c>
      <c r="B6" s="52" t="s">
        <v>373</v>
      </c>
      <c r="C6" s="52" t="s">
        <v>374</v>
      </c>
      <c r="D6" s="52" t="s">
        <v>376</v>
      </c>
      <c r="E6" s="52" t="s">
        <v>375</v>
      </c>
      <c r="F6" s="52" t="s">
        <v>377</v>
      </c>
      <c r="G6" s="52" t="s">
        <v>378</v>
      </c>
      <c r="H6" s="52" t="s">
        <v>379</v>
      </c>
      <c r="I6" s="52" t="s">
        <v>380</v>
      </c>
      <c r="J6" s="52" t="s">
        <v>486</v>
      </c>
      <c r="K6" s="52" t="s">
        <v>487</v>
      </c>
      <c r="L6" s="52" t="s">
        <v>488</v>
      </c>
      <c r="M6" s="52" t="s">
        <v>489</v>
      </c>
      <c r="N6" s="52" t="s">
        <v>490</v>
      </c>
      <c r="O6" s="52" t="s">
        <v>491</v>
      </c>
      <c r="P6" s="52" t="s">
        <v>492</v>
      </c>
      <c r="Q6" s="39" t="s">
        <v>493</v>
      </c>
    </row>
    <row r="7" spans="1:17" hidden="1" x14ac:dyDescent="0.2">
      <c r="A7" s="53" t="s">
        <v>494</v>
      </c>
      <c r="B7" s="53" t="s">
        <v>495</v>
      </c>
      <c r="C7" s="53" t="s">
        <v>496</v>
      </c>
      <c r="D7" s="53" t="s">
        <v>29</v>
      </c>
      <c r="E7" s="53" t="s">
        <v>496</v>
      </c>
      <c r="F7" s="53" t="s">
        <v>385</v>
      </c>
      <c r="G7" s="53" t="s">
        <v>497</v>
      </c>
      <c r="H7" s="53" t="s">
        <v>498</v>
      </c>
      <c r="I7" s="53" t="s">
        <v>53</v>
      </c>
      <c r="J7" s="54">
        <v>0</v>
      </c>
      <c r="K7" s="54">
        <v>0</v>
      </c>
      <c r="L7" s="54">
        <v>0</v>
      </c>
      <c r="M7" s="54">
        <v>0</v>
      </c>
      <c r="N7" s="54">
        <v>0.01</v>
      </c>
      <c r="O7" s="54">
        <v>0</v>
      </c>
      <c r="P7" s="54">
        <v>0</v>
      </c>
      <c r="Q7" s="54">
        <v>0.01</v>
      </c>
    </row>
    <row r="8" spans="1:17" hidden="1" x14ac:dyDescent="0.2">
      <c r="A8" s="53" t="s">
        <v>494</v>
      </c>
      <c r="B8" s="53" t="s">
        <v>495</v>
      </c>
      <c r="C8" s="53" t="s">
        <v>496</v>
      </c>
      <c r="D8" s="53" t="s">
        <v>29</v>
      </c>
      <c r="E8" s="53" t="s">
        <v>496</v>
      </c>
      <c r="F8" s="53" t="s">
        <v>385</v>
      </c>
      <c r="G8" s="53" t="s">
        <v>497</v>
      </c>
      <c r="H8" s="53" t="s">
        <v>496</v>
      </c>
      <c r="I8" s="53" t="s">
        <v>53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</row>
    <row r="9" spans="1:17" hidden="1" x14ac:dyDescent="0.2">
      <c r="A9" s="53" t="s">
        <v>388</v>
      </c>
      <c r="B9" s="53" t="s">
        <v>495</v>
      </c>
      <c r="C9" s="53" t="s">
        <v>496</v>
      </c>
      <c r="D9" s="53" t="s">
        <v>29</v>
      </c>
      <c r="E9" s="53" t="s">
        <v>496</v>
      </c>
      <c r="F9" s="53" t="s">
        <v>385</v>
      </c>
      <c r="G9" s="53" t="s">
        <v>497</v>
      </c>
      <c r="H9" s="53" t="s">
        <v>499</v>
      </c>
      <c r="I9" s="53" t="s">
        <v>50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</row>
    <row r="10" spans="1:17" hidden="1" x14ac:dyDescent="0.2">
      <c r="A10" s="53" t="s">
        <v>388</v>
      </c>
      <c r="B10" s="53" t="s">
        <v>495</v>
      </c>
      <c r="C10" s="53" t="s">
        <v>496</v>
      </c>
      <c r="D10" s="53" t="s">
        <v>29</v>
      </c>
      <c r="E10" s="53" t="s">
        <v>496</v>
      </c>
      <c r="F10" s="53" t="s">
        <v>385</v>
      </c>
      <c r="G10" s="53" t="s">
        <v>497</v>
      </c>
      <c r="H10" s="53" t="s">
        <v>416</v>
      </c>
      <c r="I10" s="53" t="s">
        <v>50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</row>
    <row r="11" spans="1:17" hidden="1" x14ac:dyDescent="0.2">
      <c r="A11" s="53" t="s">
        <v>388</v>
      </c>
      <c r="B11" s="53" t="s">
        <v>495</v>
      </c>
      <c r="C11" s="53" t="s">
        <v>496</v>
      </c>
      <c r="D11" s="53" t="s">
        <v>29</v>
      </c>
      <c r="E11" s="53" t="s">
        <v>496</v>
      </c>
      <c r="F11" s="53" t="s">
        <v>385</v>
      </c>
      <c r="G11" s="53" t="s">
        <v>497</v>
      </c>
      <c r="H11" s="53" t="s">
        <v>431</v>
      </c>
      <c r="I11" s="53" t="s">
        <v>50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7" hidden="1" x14ac:dyDescent="0.2">
      <c r="A12" s="53" t="s">
        <v>388</v>
      </c>
      <c r="B12" s="53" t="s">
        <v>495</v>
      </c>
      <c r="C12" s="53" t="s">
        <v>496</v>
      </c>
      <c r="D12" s="53" t="s">
        <v>29</v>
      </c>
      <c r="E12" s="53" t="s">
        <v>496</v>
      </c>
      <c r="F12" s="53" t="s">
        <v>385</v>
      </c>
      <c r="G12" s="53" t="s">
        <v>497</v>
      </c>
      <c r="H12" s="53" t="s">
        <v>406</v>
      </c>
      <c r="I12" s="53" t="s">
        <v>50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7" hidden="1" x14ac:dyDescent="0.2">
      <c r="A13" s="53" t="s">
        <v>388</v>
      </c>
      <c r="B13" s="53" t="s">
        <v>495</v>
      </c>
      <c r="C13" s="53" t="s">
        <v>496</v>
      </c>
      <c r="D13" s="53" t="s">
        <v>29</v>
      </c>
      <c r="E13" s="53" t="s">
        <v>496</v>
      </c>
      <c r="F13" s="53" t="s">
        <v>385</v>
      </c>
      <c r="G13" s="53" t="s">
        <v>497</v>
      </c>
      <c r="H13" s="53" t="s">
        <v>415</v>
      </c>
      <c r="I13" s="53" t="s">
        <v>50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</row>
    <row r="14" spans="1:17" hidden="1" x14ac:dyDescent="0.2">
      <c r="A14" s="53" t="s">
        <v>388</v>
      </c>
      <c r="B14" s="53" t="s">
        <v>495</v>
      </c>
      <c r="C14" s="53" t="s">
        <v>496</v>
      </c>
      <c r="D14" s="53" t="s">
        <v>29</v>
      </c>
      <c r="E14" s="53" t="s">
        <v>496</v>
      </c>
      <c r="F14" s="53" t="s">
        <v>385</v>
      </c>
      <c r="G14" s="53" t="s">
        <v>497</v>
      </c>
      <c r="H14" s="53" t="s">
        <v>430</v>
      </c>
      <c r="I14" s="53" t="s">
        <v>50</v>
      </c>
      <c r="J14" s="54">
        <v>0</v>
      </c>
      <c r="K14" s="54">
        <v>0</v>
      </c>
      <c r="L14" s="54">
        <v>0</v>
      </c>
      <c r="M14" s="54">
        <v>0</v>
      </c>
      <c r="N14" s="54">
        <v>22496.400000000001</v>
      </c>
      <c r="O14" s="54">
        <v>0</v>
      </c>
      <c r="P14" s="54">
        <v>22496.400000000001</v>
      </c>
      <c r="Q14" s="54">
        <v>0</v>
      </c>
    </row>
    <row r="15" spans="1:17" hidden="1" x14ac:dyDescent="0.2">
      <c r="A15" s="53" t="s">
        <v>388</v>
      </c>
      <c r="B15" s="53" t="s">
        <v>495</v>
      </c>
      <c r="C15" s="53" t="s">
        <v>496</v>
      </c>
      <c r="D15" s="53" t="s">
        <v>29</v>
      </c>
      <c r="E15" s="53" t="s">
        <v>496</v>
      </c>
      <c r="F15" s="53" t="s">
        <v>385</v>
      </c>
      <c r="G15" s="53" t="s">
        <v>497</v>
      </c>
      <c r="H15" s="53" t="s">
        <v>397</v>
      </c>
      <c r="I15" s="53" t="s">
        <v>50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7" hidden="1" x14ac:dyDescent="0.2">
      <c r="A16" s="53" t="s">
        <v>388</v>
      </c>
      <c r="B16" s="53" t="s">
        <v>495</v>
      </c>
      <c r="C16" s="53" t="s">
        <v>496</v>
      </c>
      <c r="D16" s="53" t="s">
        <v>29</v>
      </c>
      <c r="E16" s="53" t="s">
        <v>496</v>
      </c>
      <c r="F16" s="53" t="s">
        <v>385</v>
      </c>
      <c r="G16" s="53" t="s">
        <v>497</v>
      </c>
      <c r="H16" s="53" t="s">
        <v>107</v>
      </c>
      <c r="I16" s="53" t="s">
        <v>50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</row>
    <row r="17" spans="1:17" hidden="1" x14ac:dyDescent="0.2">
      <c r="A17" s="53" t="s">
        <v>388</v>
      </c>
      <c r="B17" s="53" t="s">
        <v>495</v>
      </c>
      <c r="C17" s="53" t="s">
        <v>496</v>
      </c>
      <c r="D17" s="53" t="s">
        <v>29</v>
      </c>
      <c r="E17" s="53" t="s">
        <v>496</v>
      </c>
      <c r="F17" s="53" t="s">
        <v>385</v>
      </c>
      <c r="G17" s="53" t="s">
        <v>497</v>
      </c>
      <c r="H17" s="53" t="s">
        <v>396</v>
      </c>
      <c r="I17" s="53" t="s">
        <v>50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idden="1" x14ac:dyDescent="0.2">
      <c r="A18" s="53" t="s">
        <v>388</v>
      </c>
      <c r="B18" s="53" t="s">
        <v>495</v>
      </c>
      <c r="C18" s="53" t="s">
        <v>496</v>
      </c>
      <c r="D18" s="53" t="s">
        <v>29</v>
      </c>
      <c r="E18" s="53" t="s">
        <v>496</v>
      </c>
      <c r="F18" s="53" t="s">
        <v>385</v>
      </c>
      <c r="G18" s="53" t="s">
        <v>497</v>
      </c>
      <c r="H18" s="53" t="s">
        <v>480</v>
      </c>
      <c r="I18" s="53" t="s">
        <v>50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</row>
    <row r="19" spans="1:17" hidden="1" x14ac:dyDescent="0.2">
      <c r="A19" s="53" t="s">
        <v>494</v>
      </c>
      <c r="B19" s="53" t="s">
        <v>495</v>
      </c>
      <c r="C19" s="53" t="s">
        <v>496</v>
      </c>
      <c r="D19" s="53" t="s">
        <v>29</v>
      </c>
      <c r="E19" s="53" t="s">
        <v>496</v>
      </c>
      <c r="F19" s="53" t="s">
        <v>500</v>
      </c>
      <c r="G19" s="53" t="s">
        <v>497</v>
      </c>
      <c r="H19" s="53" t="s">
        <v>498</v>
      </c>
      <c r="I19" s="53" t="s">
        <v>52</v>
      </c>
      <c r="J19" s="54">
        <v>0</v>
      </c>
      <c r="K19" s="54">
        <v>0</v>
      </c>
      <c r="L19" s="54">
        <v>0</v>
      </c>
      <c r="M19" s="54">
        <v>0</v>
      </c>
      <c r="N19" s="54">
        <v>512362.13</v>
      </c>
      <c r="O19" s="54">
        <v>0</v>
      </c>
      <c r="P19" s="54">
        <v>0</v>
      </c>
      <c r="Q19" s="54">
        <v>512362.13</v>
      </c>
    </row>
    <row r="20" spans="1:17" hidden="1" x14ac:dyDescent="0.2">
      <c r="A20" s="53" t="s">
        <v>494</v>
      </c>
      <c r="B20" s="53" t="s">
        <v>495</v>
      </c>
      <c r="C20" s="53" t="s">
        <v>496</v>
      </c>
      <c r="D20" s="53" t="s">
        <v>29</v>
      </c>
      <c r="E20" s="53" t="s">
        <v>496</v>
      </c>
      <c r="F20" s="53" t="s">
        <v>500</v>
      </c>
      <c r="G20" s="53" t="s">
        <v>497</v>
      </c>
      <c r="H20" s="53" t="s">
        <v>498</v>
      </c>
      <c r="I20" s="53" t="s">
        <v>52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idden="1" x14ac:dyDescent="0.2">
      <c r="A21" s="53" t="s">
        <v>494</v>
      </c>
      <c r="B21" s="53" t="s">
        <v>495</v>
      </c>
      <c r="C21" s="53" t="s">
        <v>496</v>
      </c>
      <c r="D21" s="53" t="s">
        <v>29</v>
      </c>
      <c r="E21" s="53" t="s">
        <v>496</v>
      </c>
      <c r="F21" s="53" t="s">
        <v>500</v>
      </c>
      <c r="G21" s="53" t="s">
        <v>497</v>
      </c>
      <c r="H21" s="53" t="s">
        <v>498</v>
      </c>
      <c r="I21" s="53" t="s">
        <v>49</v>
      </c>
      <c r="J21" s="54">
        <v>0</v>
      </c>
      <c r="K21" s="54">
        <v>0</v>
      </c>
      <c r="L21" s="54">
        <v>0</v>
      </c>
      <c r="M21" s="54">
        <v>0</v>
      </c>
      <c r="N21" s="54">
        <v>82315.95</v>
      </c>
      <c r="O21" s="54">
        <v>0</v>
      </c>
      <c r="P21" s="54">
        <v>0</v>
      </c>
      <c r="Q21" s="54">
        <v>82315.95</v>
      </c>
    </row>
    <row r="22" spans="1:17" hidden="1" x14ac:dyDescent="0.2">
      <c r="A22" s="53" t="s">
        <v>494</v>
      </c>
      <c r="B22" s="53" t="s">
        <v>495</v>
      </c>
      <c r="C22" s="53" t="s">
        <v>496</v>
      </c>
      <c r="D22" s="53" t="s">
        <v>29</v>
      </c>
      <c r="E22" s="53" t="s">
        <v>496</v>
      </c>
      <c r="F22" s="53" t="s">
        <v>500</v>
      </c>
      <c r="G22" s="53" t="s">
        <v>497</v>
      </c>
      <c r="H22" s="53" t="s">
        <v>498</v>
      </c>
      <c r="I22" s="53" t="s">
        <v>49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idden="1" x14ac:dyDescent="0.2">
      <c r="A23" s="53" t="s">
        <v>494</v>
      </c>
      <c r="B23" s="53" t="s">
        <v>495</v>
      </c>
      <c r="C23" s="53" t="s">
        <v>496</v>
      </c>
      <c r="D23" s="53" t="s">
        <v>29</v>
      </c>
      <c r="E23" s="53" t="s">
        <v>496</v>
      </c>
      <c r="F23" s="53" t="s">
        <v>465</v>
      </c>
      <c r="G23" s="53" t="s">
        <v>497</v>
      </c>
      <c r="H23" s="53" t="s">
        <v>256</v>
      </c>
      <c r="I23" s="53" t="s">
        <v>49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idden="1" x14ac:dyDescent="0.2">
      <c r="A24" s="53" t="s">
        <v>494</v>
      </c>
      <c r="B24" s="53" t="s">
        <v>495</v>
      </c>
      <c r="C24" s="53" t="s">
        <v>496</v>
      </c>
      <c r="D24" s="53" t="s">
        <v>29</v>
      </c>
      <c r="E24" s="53" t="s">
        <v>496</v>
      </c>
      <c r="F24" s="53" t="s">
        <v>465</v>
      </c>
      <c r="G24" s="53" t="s">
        <v>497</v>
      </c>
      <c r="H24" s="53" t="s">
        <v>256</v>
      </c>
      <c r="I24" s="53" t="s">
        <v>49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idden="1" x14ac:dyDescent="0.2">
      <c r="A25" s="53" t="s">
        <v>494</v>
      </c>
      <c r="B25" s="53" t="s">
        <v>495</v>
      </c>
      <c r="C25" s="53" t="s">
        <v>496</v>
      </c>
      <c r="D25" s="53" t="s">
        <v>29</v>
      </c>
      <c r="E25" s="53" t="s">
        <v>496</v>
      </c>
      <c r="F25" s="53" t="s">
        <v>385</v>
      </c>
      <c r="G25" s="53" t="s">
        <v>497</v>
      </c>
      <c r="H25" s="53" t="s">
        <v>498</v>
      </c>
      <c r="I25" s="53" t="s">
        <v>52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</row>
    <row r="26" spans="1:17" hidden="1" x14ac:dyDescent="0.2">
      <c r="A26" s="53" t="s">
        <v>494</v>
      </c>
      <c r="B26" s="53" t="s">
        <v>495</v>
      </c>
      <c r="C26" s="53" t="s">
        <v>496</v>
      </c>
      <c r="D26" s="53" t="s">
        <v>29</v>
      </c>
      <c r="E26" s="53" t="s">
        <v>496</v>
      </c>
      <c r="F26" s="53" t="s">
        <v>385</v>
      </c>
      <c r="G26" s="53" t="s">
        <v>497</v>
      </c>
      <c r="H26" s="53" t="s">
        <v>467</v>
      </c>
      <c r="I26" s="53" t="s">
        <v>52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idden="1" x14ac:dyDescent="0.2">
      <c r="A27" s="53" t="s">
        <v>494</v>
      </c>
      <c r="B27" s="53" t="s">
        <v>495</v>
      </c>
      <c r="C27" s="53" t="s">
        <v>496</v>
      </c>
      <c r="D27" s="53" t="s">
        <v>29</v>
      </c>
      <c r="E27" s="53" t="s">
        <v>496</v>
      </c>
      <c r="F27" s="53" t="s">
        <v>385</v>
      </c>
      <c r="G27" s="53" t="s">
        <v>497</v>
      </c>
      <c r="H27" s="53" t="s">
        <v>467</v>
      </c>
      <c r="I27" s="53" t="s">
        <v>52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</row>
    <row r="28" spans="1:17" hidden="1" x14ac:dyDescent="0.2">
      <c r="A28" s="53" t="s">
        <v>494</v>
      </c>
      <c r="B28" s="53" t="s">
        <v>495</v>
      </c>
      <c r="C28" s="53" t="s">
        <v>496</v>
      </c>
      <c r="D28" s="53" t="s">
        <v>29</v>
      </c>
      <c r="E28" s="53" t="s">
        <v>496</v>
      </c>
      <c r="F28" s="53" t="s">
        <v>385</v>
      </c>
      <c r="G28" s="53" t="s">
        <v>497</v>
      </c>
      <c r="H28" s="53" t="s">
        <v>496</v>
      </c>
      <c r="I28" s="53" t="s">
        <v>52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</row>
    <row r="29" spans="1:17" hidden="1" x14ac:dyDescent="0.2">
      <c r="A29" s="53" t="s">
        <v>388</v>
      </c>
      <c r="B29" s="53" t="s">
        <v>395</v>
      </c>
      <c r="C29" s="53" t="s">
        <v>115</v>
      </c>
      <c r="D29" s="53" t="s">
        <v>29</v>
      </c>
      <c r="E29" s="53" t="s">
        <v>390</v>
      </c>
      <c r="F29" s="53" t="s">
        <v>385</v>
      </c>
      <c r="G29" s="53" t="s">
        <v>398</v>
      </c>
      <c r="H29" s="53" t="s">
        <v>397</v>
      </c>
      <c r="I29" s="53" t="s">
        <v>50</v>
      </c>
      <c r="J29" s="54">
        <v>0</v>
      </c>
      <c r="K29" s="54">
        <v>0</v>
      </c>
      <c r="L29" s="54">
        <v>50806.45</v>
      </c>
      <c r="M29" s="54">
        <v>50806.45</v>
      </c>
      <c r="N29" s="54">
        <v>0</v>
      </c>
      <c r="O29" s="54">
        <v>0</v>
      </c>
      <c r="P29" s="54">
        <v>0</v>
      </c>
      <c r="Q29" s="54">
        <v>0</v>
      </c>
    </row>
    <row r="30" spans="1:17" hidden="1" x14ac:dyDescent="0.2">
      <c r="A30" s="53" t="s">
        <v>388</v>
      </c>
      <c r="B30" s="53" t="s">
        <v>395</v>
      </c>
      <c r="C30" s="53" t="s">
        <v>115</v>
      </c>
      <c r="D30" s="53" t="s">
        <v>29</v>
      </c>
      <c r="E30" s="53" t="s">
        <v>390</v>
      </c>
      <c r="F30" s="53" t="s">
        <v>385</v>
      </c>
      <c r="G30" s="53" t="s">
        <v>392</v>
      </c>
      <c r="H30" s="53" t="s">
        <v>397</v>
      </c>
      <c r="I30" s="53" t="s">
        <v>50</v>
      </c>
      <c r="J30" s="54">
        <v>0</v>
      </c>
      <c r="K30" s="54">
        <v>0</v>
      </c>
      <c r="L30" s="54">
        <v>118548.55</v>
      </c>
      <c r="M30" s="54">
        <v>118548.55</v>
      </c>
      <c r="N30" s="54">
        <v>0</v>
      </c>
      <c r="O30" s="54">
        <v>0</v>
      </c>
      <c r="P30" s="54">
        <v>0</v>
      </c>
      <c r="Q30" s="54">
        <v>0</v>
      </c>
    </row>
    <row r="31" spans="1:17" hidden="1" x14ac:dyDescent="0.2">
      <c r="A31" s="53" t="s">
        <v>388</v>
      </c>
      <c r="B31" s="53" t="s">
        <v>464</v>
      </c>
      <c r="C31" s="53" t="s">
        <v>115</v>
      </c>
      <c r="D31" s="53" t="s">
        <v>29</v>
      </c>
      <c r="E31" s="53" t="s">
        <v>390</v>
      </c>
      <c r="F31" s="53" t="s">
        <v>500</v>
      </c>
      <c r="G31" s="53" t="s">
        <v>392</v>
      </c>
      <c r="H31" s="53" t="s">
        <v>498</v>
      </c>
      <c r="I31" s="53" t="s">
        <v>49</v>
      </c>
      <c r="J31" s="54">
        <v>0</v>
      </c>
      <c r="K31" s="54">
        <v>0</v>
      </c>
      <c r="L31" s="54">
        <v>74883.789999999994</v>
      </c>
      <c r="M31" s="54">
        <v>74883.789999999994</v>
      </c>
      <c r="N31" s="54">
        <v>0</v>
      </c>
      <c r="O31" s="54">
        <v>0</v>
      </c>
      <c r="P31" s="54">
        <v>0</v>
      </c>
      <c r="Q31" s="54">
        <v>0</v>
      </c>
    </row>
    <row r="32" spans="1:17" hidden="1" x14ac:dyDescent="0.2">
      <c r="A32" s="53" t="s">
        <v>388</v>
      </c>
      <c r="B32" s="53" t="s">
        <v>464</v>
      </c>
      <c r="C32" s="53" t="s">
        <v>115</v>
      </c>
      <c r="D32" s="53" t="s">
        <v>29</v>
      </c>
      <c r="E32" s="53" t="s">
        <v>390</v>
      </c>
      <c r="F32" s="53" t="s">
        <v>465</v>
      </c>
      <c r="G32" s="53" t="s">
        <v>392</v>
      </c>
      <c r="H32" s="53" t="s">
        <v>256</v>
      </c>
      <c r="I32" s="53" t="s">
        <v>49</v>
      </c>
      <c r="J32" s="54">
        <v>0</v>
      </c>
      <c r="K32" s="54">
        <v>0</v>
      </c>
      <c r="L32" s="54">
        <v>1560000</v>
      </c>
      <c r="M32" s="54">
        <v>1560000</v>
      </c>
      <c r="N32" s="54">
        <v>0</v>
      </c>
      <c r="O32" s="54">
        <v>0</v>
      </c>
      <c r="P32" s="54">
        <v>0</v>
      </c>
      <c r="Q32" s="54">
        <v>0</v>
      </c>
    </row>
    <row r="33" spans="1:17" hidden="1" x14ac:dyDescent="0.2">
      <c r="A33" s="53" t="s">
        <v>388</v>
      </c>
      <c r="B33" s="53" t="s">
        <v>461</v>
      </c>
      <c r="C33" s="53" t="s">
        <v>115</v>
      </c>
      <c r="D33" s="53" t="s">
        <v>29</v>
      </c>
      <c r="E33" s="53" t="s">
        <v>390</v>
      </c>
      <c r="F33" s="53" t="s">
        <v>391</v>
      </c>
      <c r="G33" s="53" t="s">
        <v>398</v>
      </c>
      <c r="H33" s="53" t="s">
        <v>463</v>
      </c>
      <c r="I33" s="53" t="s">
        <v>52</v>
      </c>
      <c r="J33" s="54">
        <v>0</v>
      </c>
      <c r="K33" s="54">
        <v>0</v>
      </c>
      <c r="L33" s="54">
        <v>2999949.92</v>
      </c>
      <c r="M33" s="54">
        <v>2999949.92</v>
      </c>
      <c r="N33" s="54">
        <v>0</v>
      </c>
      <c r="O33" s="54">
        <v>0</v>
      </c>
      <c r="P33" s="54">
        <v>0</v>
      </c>
      <c r="Q33" s="54">
        <v>0</v>
      </c>
    </row>
    <row r="34" spans="1:17" hidden="1" x14ac:dyDescent="0.2">
      <c r="A34" s="53" t="s">
        <v>388</v>
      </c>
      <c r="B34" s="53" t="s">
        <v>461</v>
      </c>
      <c r="C34" s="53" t="s">
        <v>115</v>
      </c>
      <c r="D34" s="53" t="s">
        <v>29</v>
      </c>
      <c r="E34" s="53" t="s">
        <v>390</v>
      </c>
      <c r="F34" s="53" t="s">
        <v>391</v>
      </c>
      <c r="G34" s="53" t="s">
        <v>392</v>
      </c>
      <c r="H34" s="53" t="s">
        <v>463</v>
      </c>
      <c r="I34" s="53" t="s">
        <v>52</v>
      </c>
      <c r="J34" s="54">
        <v>0</v>
      </c>
      <c r="K34" s="54">
        <v>0</v>
      </c>
      <c r="L34" s="54">
        <v>16325324.880000001</v>
      </c>
      <c r="M34" s="54">
        <v>16325324.880000001</v>
      </c>
      <c r="N34" s="54">
        <v>0</v>
      </c>
      <c r="O34" s="54">
        <v>0</v>
      </c>
      <c r="P34" s="54">
        <v>0</v>
      </c>
      <c r="Q34" s="54">
        <v>0</v>
      </c>
    </row>
    <row r="35" spans="1:17" hidden="1" x14ac:dyDescent="0.2">
      <c r="A35" s="53" t="s">
        <v>388</v>
      </c>
      <c r="B35" s="53" t="s">
        <v>461</v>
      </c>
      <c r="C35" s="53" t="s">
        <v>115</v>
      </c>
      <c r="D35" s="53" t="s">
        <v>29</v>
      </c>
      <c r="E35" s="53" t="s">
        <v>390</v>
      </c>
      <c r="F35" s="53" t="s">
        <v>501</v>
      </c>
      <c r="G35" s="53" t="s">
        <v>392</v>
      </c>
      <c r="H35" s="53" t="s">
        <v>463</v>
      </c>
      <c r="I35" s="53" t="s">
        <v>52</v>
      </c>
      <c r="J35" s="54">
        <v>0</v>
      </c>
      <c r="K35" s="54">
        <v>0</v>
      </c>
      <c r="L35" s="54">
        <v>1484350.23</v>
      </c>
      <c r="M35" s="54">
        <v>1484350.23</v>
      </c>
      <c r="N35" s="54">
        <v>0</v>
      </c>
      <c r="O35" s="54">
        <v>0</v>
      </c>
      <c r="P35" s="54">
        <v>0</v>
      </c>
      <c r="Q35" s="54">
        <v>0</v>
      </c>
    </row>
    <row r="36" spans="1:17" ht="21" hidden="1" x14ac:dyDescent="0.2">
      <c r="A36" s="53" t="s">
        <v>388</v>
      </c>
      <c r="B36" s="53" t="s">
        <v>458</v>
      </c>
      <c r="C36" s="53" t="s">
        <v>115</v>
      </c>
      <c r="D36" s="53" t="s">
        <v>29</v>
      </c>
      <c r="E36" s="53" t="s">
        <v>390</v>
      </c>
      <c r="F36" s="53" t="s">
        <v>459</v>
      </c>
      <c r="G36" s="53" t="s">
        <v>399</v>
      </c>
      <c r="H36" s="53" t="s">
        <v>400</v>
      </c>
      <c r="I36" s="53" t="s">
        <v>52</v>
      </c>
      <c r="J36" s="54">
        <v>0</v>
      </c>
      <c r="K36" s="54">
        <v>0</v>
      </c>
      <c r="L36" s="54">
        <v>2382154.3199999998</v>
      </c>
      <c r="M36" s="54">
        <v>2382154.3199999998</v>
      </c>
      <c r="N36" s="54">
        <v>0</v>
      </c>
      <c r="O36" s="54">
        <v>0</v>
      </c>
      <c r="P36" s="54">
        <v>0</v>
      </c>
      <c r="Q36" s="54">
        <v>0</v>
      </c>
    </row>
    <row r="37" spans="1:17" ht="21" hidden="1" x14ac:dyDescent="0.2">
      <c r="A37" s="53" t="s">
        <v>388</v>
      </c>
      <c r="B37" s="53" t="s">
        <v>458</v>
      </c>
      <c r="C37" s="53" t="s">
        <v>115</v>
      </c>
      <c r="D37" s="53" t="s">
        <v>29</v>
      </c>
      <c r="E37" s="53" t="s">
        <v>390</v>
      </c>
      <c r="F37" s="53" t="s">
        <v>459</v>
      </c>
      <c r="G37" s="53" t="s">
        <v>398</v>
      </c>
      <c r="H37" s="53" t="s">
        <v>400</v>
      </c>
      <c r="I37" s="53" t="s">
        <v>52</v>
      </c>
      <c r="J37" s="54">
        <v>0</v>
      </c>
      <c r="K37" s="54">
        <v>0</v>
      </c>
      <c r="L37" s="54">
        <v>328099.71999999997</v>
      </c>
      <c r="M37" s="54">
        <v>328099.71999999997</v>
      </c>
      <c r="N37" s="54">
        <v>0</v>
      </c>
      <c r="O37" s="54">
        <v>0</v>
      </c>
      <c r="P37" s="54">
        <v>0</v>
      </c>
      <c r="Q37" s="54">
        <v>0</v>
      </c>
    </row>
    <row r="38" spans="1:17" hidden="1" x14ac:dyDescent="0.2">
      <c r="A38" s="53" t="s">
        <v>388</v>
      </c>
      <c r="B38" s="53" t="s">
        <v>395</v>
      </c>
      <c r="C38" s="53" t="s">
        <v>115</v>
      </c>
      <c r="D38" s="53" t="s">
        <v>29</v>
      </c>
      <c r="E38" s="53" t="s">
        <v>390</v>
      </c>
      <c r="F38" s="53" t="s">
        <v>501</v>
      </c>
      <c r="G38" s="53" t="s">
        <v>399</v>
      </c>
      <c r="H38" s="53" t="s">
        <v>460</v>
      </c>
      <c r="I38" s="53" t="s">
        <v>52</v>
      </c>
      <c r="J38" s="54">
        <v>0</v>
      </c>
      <c r="K38" s="54">
        <v>0</v>
      </c>
      <c r="L38" s="54">
        <v>1957737.69</v>
      </c>
      <c r="M38" s="54">
        <v>1957737.69</v>
      </c>
      <c r="N38" s="54">
        <v>0</v>
      </c>
      <c r="O38" s="54">
        <v>0</v>
      </c>
      <c r="P38" s="54">
        <v>0</v>
      </c>
      <c r="Q38" s="54">
        <v>0</v>
      </c>
    </row>
    <row r="39" spans="1:17" x14ac:dyDescent="0.2">
      <c r="A39" s="53" t="s">
        <v>388</v>
      </c>
      <c r="B39" s="53" t="s">
        <v>389</v>
      </c>
      <c r="C39" s="53" t="s">
        <v>124</v>
      </c>
      <c r="D39" s="53" t="s">
        <v>29</v>
      </c>
      <c r="E39" s="53" t="s">
        <v>393</v>
      </c>
      <c r="F39" s="53" t="s">
        <v>391</v>
      </c>
      <c r="G39" s="53" t="s">
        <v>394</v>
      </c>
      <c r="H39" s="53" t="s">
        <v>498</v>
      </c>
      <c r="I39" s="53" t="s">
        <v>53</v>
      </c>
      <c r="J39" s="54">
        <v>0</v>
      </c>
      <c r="K39" s="54">
        <v>0</v>
      </c>
      <c r="L39" s="54">
        <v>0.01</v>
      </c>
      <c r="M39" s="54">
        <v>0.01</v>
      </c>
      <c r="N39" s="54">
        <v>0</v>
      </c>
      <c r="O39" s="54">
        <v>0</v>
      </c>
      <c r="P39" s="54">
        <v>0</v>
      </c>
      <c r="Q39" s="54">
        <v>0</v>
      </c>
    </row>
    <row r="40" spans="1:17" x14ac:dyDescent="0.2">
      <c r="A40" s="53" t="s">
        <v>388</v>
      </c>
      <c r="B40" s="53" t="s">
        <v>395</v>
      </c>
      <c r="C40" s="53" t="s">
        <v>124</v>
      </c>
      <c r="D40" s="53" t="s">
        <v>29</v>
      </c>
      <c r="E40" s="53" t="s">
        <v>393</v>
      </c>
      <c r="F40" s="53" t="s">
        <v>385</v>
      </c>
      <c r="G40" s="53" t="s">
        <v>409</v>
      </c>
      <c r="H40" s="53" t="s">
        <v>397</v>
      </c>
      <c r="I40" s="53" t="s">
        <v>50</v>
      </c>
      <c r="J40" s="54">
        <v>0</v>
      </c>
      <c r="K40" s="54">
        <v>0</v>
      </c>
      <c r="L40" s="54">
        <v>15343.55</v>
      </c>
      <c r="M40" s="54">
        <v>15343.55</v>
      </c>
      <c r="N40" s="54">
        <v>0</v>
      </c>
      <c r="O40" s="54">
        <v>0</v>
      </c>
      <c r="P40" s="54">
        <v>0</v>
      </c>
      <c r="Q40" s="54">
        <v>0</v>
      </c>
    </row>
    <row r="41" spans="1:17" x14ac:dyDescent="0.2">
      <c r="A41" s="53" t="s">
        <v>388</v>
      </c>
      <c r="B41" s="53" t="s">
        <v>395</v>
      </c>
      <c r="C41" s="53" t="s">
        <v>124</v>
      </c>
      <c r="D41" s="53" t="s">
        <v>29</v>
      </c>
      <c r="E41" s="53" t="s">
        <v>393</v>
      </c>
      <c r="F41" s="53" t="s">
        <v>385</v>
      </c>
      <c r="G41" s="53" t="s">
        <v>394</v>
      </c>
      <c r="H41" s="53" t="s">
        <v>397</v>
      </c>
      <c r="I41" s="53" t="s">
        <v>50</v>
      </c>
      <c r="J41" s="54">
        <v>0</v>
      </c>
      <c r="K41" s="54">
        <v>0</v>
      </c>
      <c r="L41" s="54">
        <v>35801.449999999997</v>
      </c>
      <c r="M41" s="54">
        <v>35801.449999999997</v>
      </c>
      <c r="N41" s="54">
        <v>0</v>
      </c>
      <c r="O41" s="54">
        <v>0</v>
      </c>
      <c r="P41" s="54">
        <v>0</v>
      </c>
      <c r="Q41" s="54">
        <v>0</v>
      </c>
    </row>
    <row r="42" spans="1:17" x14ac:dyDescent="0.2">
      <c r="A42" s="53" t="s">
        <v>388</v>
      </c>
      <c r="B42" s="53" t="s">
        <v>464</v>
      </c>
      <c r="C42" s="53" t="s">
        <v>124</v>
      </c>
      <c r="D42" s="53" t="s">
        <v>29</v>
      </c>
      <c r="E42" s="53" t="s">
        <v>393</v>
      </c>
      <c r="F42" s="53" t="s">
        <v>500</v>
      </c>
      <c r="G42" s="53" t="s">
        <v>394</v>
      </c>
      <c r="H42" s="53" t="s">
        <v>498</v>
      </c>
      <c r="I42" s="53" t="s">
        <v>49</v>
      </c>
      <c r="J42" s="54">
        <v>0</v>
      </c>
      <c r="K42" s="54">
        <v>0</v>
      </c>
      <c r="L42" s="54">
        <v>7431.19</v>
      </c>
      <c r="M42" s="54">
        <v>7431.19</v>
      </c>
      <c r="N42" s="54">
        <v>0</v>
      </c>
      <c r="O42" s="54">
        <v>0</v>
      </c>
      <c r="P42" s="54">
        <v>0</v>
      </c>
      <c r="Q42" s="54">
        <v>0</v>
      </c>
    </row>
    <row r="43" spans="1:17" x14ac:dyDescent="0.2">
      <c r="A43" s="53" t="s">
        <v>388</v>
      </c>
      <c r="B43" s="53" t="s">
        <v>464</v>
      </c>
      <c r="C43" s="53" t="s">
        <v>124</v>
      </c>
      <c r="D43" s="53" t="s">
        <v>29</v>
      </c>
      <c r="E43" s="53" t="s">
        <v>393</v>
      </c>
      <c r="F43" s="53" t="s">
        <v>465</v>
      </c>
      <c r="G43" s="53" t="s">
        <v>394</v>
      </c>
      <c r="H43" s="53" t="s">
        <v>256</v>
      </c>
      <c r="I43" s="53" t="s">
        <v>49</v>
      </c>
      <c r="J43" s="54">
        <v>0</v>
      </c>
      <c r="K43" s="54">
        <v>0</v>
      </c>
      <c r="L43" s="54">
        <v>471120</v>
      </c>
      <c r="M43" s="54">
        <v>471120</v>
      </c>
      <c r="N43" s="54">
        <v>0</v>
      </c>
      <c r="O43" s="54">
        <v>0</v>
      </c>
      <c r="P43" s="54">
        <v>0</v>
      </c>
      <c r="Q43" s="54">
        <v>0</v>
      </c>
    </row>
    <row r="44" spans="1:17" x14ac:dyDescent="0.2">
      <c r="A44" s="53" t="s">
        <v>388</v>
      </c>
      <c r="B44" s="53" t="s">
        <v>461</v>
      </c>
      <c r="C44" s="53" t="s">
        <v>124</v>
      </c>
      <c r="D44" s="53" t="s">
        <v>29</v>
      </c>
      <c r="E44" s="53" t="s">
        <v>393</v>
      </c>
      <c r="F44" s="53" t="s">
        <v>391</v>
      </c>
      <c r="G44" s="53" t="s">
        <v>409</v>
      </c>
      <c r="H44" s="53" t="s">
        <v>463</v>
      </c>
      <c r="I44" s="53" t="s">
        <v>52</v>
      </c>
      <c r="J44" s="54">
        <v>0</v>
      </c>
      <c r="K44" s="54">
        <v>0</v>
      </c>
      <c r="L44" s="54">
        <v>905984.88</v>
      </c>
      <c r="M44" s="54">
        <v>905984.88</v>
      </c>
      <c r="N44" s="54">
        <v>0</v>
      </c>
      <c r="O44" s="54">
        <v>0</v>
      </c>
      <c r="P44" s="54">
        <v>0</v>
      </c>
      <c r="Q44" s="54">
        <v>0</v>
      </c>
    </row>
    <row r="45" spans="1:17" x14ac:dyDescent="0.2">
      <c r="A45" s="53" t="s">
        <v>388</v>
      </c>
      <c r="B45" s="53" t="s">
        <v>461</v>
      </c>
      <c r="C45" s="53" t="s">
        <v>124</v>
      </c>
      <c r="D45" s="53" t="s">
        <v>29</v>
      </c>
      <c r="E45" s="53" t="s">
        <v>393</v>
      </c>
      <c r="F45" s="53" t="s">
        <v>391</v>
      </c>
      <c r="G45" s="53" t="s">
        <v>394</v>
      </c>
      <c r="H45" s="53" t="s">
        <v>463</v>
      </c>
      <c r="I45" s="53" t="s">
        <v>52</v>
      </c>
      <c r="J45" s="54">
        <v>0</v>
      </c>
      <c r="K45" s="54">
        <v>0</v>
      </c>
      <c r="L45" s="54">
        <v>4930248.12</v>
      </c>
      <c r="M45" s="54">
        <v>4930248.12</v>
      </c>
      <c r="N45" s="54">
        <v>0</v>
      </c>
      <c r="O45" s="54">
        <v>0</v>
      </c>
      <c r="P45" s="54">
        <v>0</v>
      </c>
      <c r="Q45" s="54">
        <v>0</v>
      </c>
    </row>
    <row r="46" spans="1:17" x14ac:dyDescent="0.2">
      <c r="A46" s="53" t="s">
        <v>388</v>
      </c>
      <c r="B46" s="53" t="s">
        <v>461</v>
      </c>
      <c r="C46" s="53" t="s">
        <v>124</v>
      </c>
      <c r="D46" s="53" t="s">
        <v>29</v>
      </c>
      <c r="E46" s="53" t="s">
        <v>393</v>
      </c>
      <c r="F46" s="53" t="s">
        <v>501</v>
      </c>
      <c r="G46" s="53" t="s">
        <v>394</v>
      </c>
      <c r="H46" s="53" t="s">
        <v>463</v>
      </c>
      <c r="I46" s="53" t="s">
        <v>52</v>
      </c>
      <c r="J46" s="54">
        <v>0</v>
      </c>
      <c r="K46" s="54">
        <v>0</v>
      </c>
      <c r="L46" s="54">
        <v>448273.77</v>
      </c>
      <c r="M46" s="54">
        <v>448273.77</v>
      </c>
      <c r="N46" s="54">
        <v>0</v>
      </c>
      <c r="O46" s="54">
        <v>0</v>
      </c>
      <c r="P46" s="54">
        <v>0</v>
      </c>
      <c r="Q46" s="54">
        <v>0</v>
      </c>
    </row>
    <row r="47" spans="1:17" ht="21" x14ac:dyDescent="0.2">
      <c r="A47" s="53" t="s">
        <v>388</v>
      </c>
      <c r="B47" s="53" t="s">
        <v>458</v>
      </c>
      <c r="C47" s="53" t="s">
        <v>124</v>
      </c>
      <c r="D47" s="53" t="s">
        <v>29</v>
      </c>
      <c r="E47" s="53" t="s">
        <v>393</v>
      </c>
      <c r="F47" s="53" t="s">
        <v>459</v>
      </c>
      <c r="G47" s="53" t="s">
        <v>410</v>
      </c>
      <c r="H47" s="53" t="s">
        <v>400</v>
      </c>
      <c r="I47" s="53" t="s">
        <v>52</v>
      </c>
      <c r="J47" s="54">
        <v>0</v>
      </c>
      <c r="K47" s="54">
        <v>0</v>
      </c>
      <c r="L47" s="54">
        <v>719410.6</v>
      </c>
      <c r="M47" s="54">
        <v>719410.6</v>
      </c>
      <c r="N47" s="54">
        <v>0</v>
      </c>
      <c r="O47" s="54">
        <v>0</v>
      </c>
      <c r="P47" s="54">
        <v>0</v>
      </c>
      <c r="Q47" s="54">
        <v>0</v>
      </c>
    </row>
    <row r="48" spans="1:17" ht="21" x14ac:dyDescent="0.2">
      <c r="A48" s="53" t="s">
        <v>388</v>
      </c>
      <c r="B48" s="53" t="s">
        <v>458</v>
      </c>
      <c r="C48" s="53" t="s">
        <v>124</v>
      </c>
      <c r="D48" s="53" t="s">
        <v>29</v>
      </c>
      <c r="E48" s="53" t="s">
        <v>393</v>
      </c>
      <c r="F48" s="53" t="s">
        <v>459</v>
      </c>
      <c r="G48" s="53" t="s">
        <v>409</v>
      </c>
      <c r="H48" s="53" t="s">
        <v>400</v>
      </c>
      <c r="I48" s="53" t="s">
        <v>52</v>
      </c>
      <c r="J48" s="54">
        <v>0</v>
      </c>
      <c r="K48" s="54">
        <v>0</v>
      </c>
      <c r="L48" s="54">
        <v>99086.11</v>
      </c>
      <c r="M48" s="54">
        <v>99086.11</v>
      </c>
      <c r="N48" s="54">
        <v>0</v>
      </c>
      <c r="O48" s="54">
        <v>0</v>
      </c>
      <c r="P48" s="54">
        <v>0</v>
      </c>
      <c r="Q48" s="54">
        <v>0</v>
      </c>
    </row>
    <row r="49" spans="1:17" x14ac:dyDescent="0.2">
      <c r="A49" s="53" t="s">
        <v>388</v>
      </c>
      <c r="B49" s="53" t="s">
        <v>395</v>
      </c>
      <c r="C49" s="53" t="s">
        <v>124</v>
      </c>
      <c r="D49" s="53" t="s">
        <v>29</v>
      </c>
      <c r="E49" s="53" t="s">
        <v>393</v>
      </c>
      <c r="F49" s="53" t="s">
        <v>501</v>
      </c>
      <c r="G49" s="53" t="s">
        <v>410</v>
      </c>
      <c r="H49" s="53" t="s">
        <v>460</v>
      </c>
      <c r="I49" s="53" t="s">
        <v>52</v>
      </c>
      <c r="J49" s="54">
        <v>0</v>
      </c>
      <c r="K49" s="54">
        <v>0</v>
      </c>
      <c r="L49" s="54">
        <v>591236.78</v>
      </c>
      <c r="M49" s="54">
        <v>591236.78</v>
      </c>
      <c r="N49" s="54">
        <v>0</v>
      </c>
      <c r="O49" s="54">
        <v>0</v>
      </c>
      <c r="P49" s="54">
        <v>0</v>
      </c>
      <c r="Q49" s="54">
        <v>0</v>
      </c>
    </row>
    <row r="50" spans="1:17" hidden="1" x14ac:dyDescent="0.2">
      <c r="A50" s="53" t="s">
        <v>483</v>
      </c>
      <c r="B50" s="53" t="s">
        <v>484</v>
      </c>
      <c r="C50" s="53" t="s">
        <v>209</v>
      </c>
      <c r="D50" s="53" t="s">
        <v>29</v>
      </c>
      <c r="E50" s="53" t="s">
        <v>384</v>
      </c>
      <c r="F50" s="53" t="s">
        <v>391</v>
      </c>
      <c r="G50" s="53" t="s">
        <v>386</v>
      </c>
      <c r="H50" s="53" t="s">
        <v>429</v>
      </c>
      <c r="I50" s="53" t="s">
        <v>53</v>
      </c>
      <c r="J50" s="54">
        <v>0</v>
      </c>
      <c r="K50" s="54">
        <v>0</v>
      </c>
      <c r="L50" s="54">
        <v>100417.2</v>
      </c>
      <c r="M50" s="54">
        <v>531664.80000000005</v>
      </c>
      <c r="N50" s="54">
        <v>0</v>
      </c>
      <c r="O50" s="54">
        <v>0</v>
      </c>
      <c r="P50" s="54">
        <v>0</v>
      </c>
      <c r="Q50" s="54">
        <v>0</v>
      </c>
    </row>
    <row r="51" spans="1:17" hidden="1" x14ac:dyDescent="0.2">
      <c r="A51" s="53" t="s">
        <v>476</v>
      </c>
      <c r="B51" s="53" t="s">
        <v>478</v>
      </c>
      <c r="C51" s="53" t="s">
        <v>209</v>
      </c>
      <c r="D51" s="53" t="s">
        <v>29</v>
      </c>
      <c r="E51" s="53" t="s">
        <v>446</v>
      </c>
      <c r="F51" s="53" t="s">
        <v>479</v>
      </c>
      <c r="G51" s="53" t="s">
        <v>448</v>
      </c>
      <c r="H51" s="53" t="s">
        <v>480</v>
      </c>
      <c r="I51" s="53" t="s">
        <v>53</v>
      </c>
      <c r="J51" s="54">
        <v>0</v>
      </c>
      <c r="K51" s="54">
        <v>0</v>
      </c>
      <c r="L51" s="54">
        <v>6726.9</v>
      </c>
      <c r="M51" s="54">
        <v>6726.9</v>
      </c>
      <c r="N51" s="54">
        <v>0</v>
      </c>
      <c r="O51" s="54">
        <v>0</v>
      </c>
      <c r="P51" s="54">
        <v>0</v>
      </c>
      <c r="Q51" s="54">
        <v>0</v>
      </c>
    </row>
    <row r="52" spans="1:17" hidden="1" x14ac:dyDescent="0.2">
      <c r="A52" s="53" t="s">
        <v>476</v>
      </c>
      <c r="B52" s="53" t="s">
        <v>478</v>
      </c>
      <c r="C52" s="53" t="s">
        <v>209</v>
      </c>
      <c r="D52" s="53" t="s">
        <v>29</v>
      </c>
      <c r="E52" s="53" t="s">
        <v>440</v>
      </c>
      <c r="F52" s="53" t="s">
        <v>479</v>
      </c>
      <c r="G52" s="53" t="s">
        <v>441</v>
      </c>
      <c r="H52" s="53" t="s">
        <v>480</v>
      </c>
      <c r="I52" s="53" t="s">
        <v>53</v>
      </c>
      <c r="J52" s="54">
        <v>0</v>
      </c>
      <c r="K52" s="54">
        <v>0</v>
      </c>
      <c r="L52" s="54">
        <v>6312.24</v>
      </c>
      <c r="M52" s="54">
        <v>6312.24</v>
      </c>
      <c r="N52" s="54">
        <v>0</v>
      </c>
      <c r="O52" s="54">
        <v>0</v>
      </c>
      <c r="P52" s="54">
        <v>0</v>
      </c>
      <c r="Q52" s="54">
        <v>0</v>
      </c>
    </row>
    <row r="53" spans="1:17" hidden="1" x14ac:dyDescent="0.2">
      <c r="A53" s="53" t="s">
        <v>476</v>
      </c>
      <c r="B53" s="53" t="s">
        <v>478</v>
      </c>
      <c r="C53" s="53" t="s">
        <v>209</v>
      </c>
      <c r="D53" s="53" t="s">
        <v>29</v>
      </c>
      <c r="E53" s="53" t="s">
        <v>384</v>
      </c>
      <c r="F53" s="53" t="s">
        <v>479</v>
      </c>
      <c r="G53" s="53" t="s">
        <v>435</v>
      </c>
      <c r="H53" s="53" t="s">
        <v>480</v>
      </c>
      <c r="I53" s="53" t="s">
        <v>53</v>
      </c>
      <c r="J53" s="54">
        <v>0</v>
      </c>
      <c r="K53" s="54">
        <v>0</v>
      </c>
      <c r="L53" s="54">
        <v>76440.240000000005</v>
      </c>
      <c r="M53" s="54">
        <v>76440.240000000005</v>
      </c>
      <c r="N53" s="54">
        <v>0</v>
      </c>
      <c r="O53" s="54">
        <v>0</v>
      </c>
      <c r="P53" s="54">
        <v>0</v>
      </c>
      <c r="Q53" s="54">
        <v>0</v>
      </c>
    </row>
    <row r="54" spans="1:17" hidden="1" x14ac:dyDescent="0.2">
      <c r="A54" s="53" t="s">
        <v>476</v>
      </c>
      <c r="B54" s="53" t="s">
        <v>478</v>
      </c>
      <c r="C54" s="53" t="s">
        <v>209</v>
      </c>
      <c r="D54" s="53" t="s">
        <v>29</v>
      </c>
      <c r="E54" s="53" t="s">
        <v>384</v>
      </c>
      <c r="F54" s="53" t="s">
        <v>479</v>
      </c>
      <c r="G54" s="53" t="s">
        <v>386</v>
      </c>
      <c r="H54" s="53" t="s">
        <v>480</v>
      </c>
      <c r="I54" s="53" t="s">
        <v>53</v>
      </c>
      <c r="J54" s="54">
        <v>0</v>
      </c>
      <c r="K54" s="54">
        <v>0</v>
      </c>
      <c r="L54" s="54">
        <v>841108.2</v>
      </c>
      <c r="M54" s="54">
        <v>841108.2</v>
      </c>
      <c r="N54" s="54">
        <v>0</v>
      </c>
      <c r="O54" s="54">
        <v>0</v>
      </c>
      <c r="P54" s="54">
        <v>0</v>
      </c>
      <c r="Q54" s="54">
        <v>0</v>
      </c>
    </row>
    <row r="55" spans="1:17" hidden="1" x14ac:dyDescent="0.2">
      <c r="A55" s="53" t="s">
        <v>476</v>
      </c>
      <c r="B55" s="53" t="s">
        <v>481</v>
      </c>
      <c r="C55" s="53" t="s">
        <v>209</v>
      </c>
      <c r="D55" s="53" t="s">
        <v>29</v>
      </c>
      <c r="E55" s="53" t="s">
        <v>446</v>
      </c>
      <c r="F55" s="53" t="s">
        <v>482</v>
      </c>
      <c r="G55" s="53" t="s">
        <v>448</v>
      </c>
      <c r="H55" s="53" t="s">
        <v>480</v>
      </c>
      <c r="I55" s="53" t="s">
        <v>50</v>
      </c>
      <c r="J55" s="54">
        <v>0</v>
      </c>
      <c r="K55" s="54">
        <v>0</v>
      </c>
      <c r="L55" s="54">
        <v>1049.58</v>
      </c>
      <c r="M55" s="54">
        <v>1049.58</v>
      </c>
      <c r="N55" s="54">
        <v>0</v>
      </c>
      <c r="O55" s="54">
        <v>0</v>
      </c>
      <c r="P55" s="54">
        <v>0</v>
      </c>
      <c r="Q55" s="54">
        <v>0</v>
      </c>
    </row>
    <row r="56" spans="1:17" hidden="1" x14ac:dyDescent="0.2">
      <c r="A56" s="53" t="s">
        <v>476</v>
      </c>
      <c r="B56" s="53" t="s">
        <v>481</v>
      </c>
      <c r="C56" s="53" t="s">
        <v>209</v>
      </c>
      <c r="D56" s="53" t="s">
        <v>29</v>
      </c>
      <c r="E56" s="53" t="s">
        <v>440</v>
      </c>
      <c r="F56" s="53" t="s">
        <v>482</v>
      </c>
      <c r="G56" s="53" t="s">
        <v>441</v>
      </c>
      <c r="H56" s="53" t="s">
        <v>480</v>
      </c>
      <c r="I56" s="53" t="s">
        <v>50</v>
      </c>
      <c r="J56" s="54">
        <v>0</v>
      </c>
      <c r="K56" s="54">
        <v>0</v>
      </c>
      <c r="L56" s="54">
        <v>949.62</v>
      </c>
      <c r="M56" s="54">
        <v>949.62</v>
      </c>
      <c r="N56" s="54">
        <v>0</v>
      </c>
      <c r="O56" s="54">
        <v>0</v>
      </c>
      <c r="P56" s="54">
        <v>0</v>
      </c>
      <c r="Q56" s="54">
        <v>0</v>
      </c>
    </row>
    <row r="57" spans="1:17" hidden="1" x14ac:dyDescent="0.2">
      <c r="A57" s="53" t="s">
        <v>476</v>
      </c>
      <c r="B57" s="53" t="s">
        <v>481</v>
      </c>
      <c r="C57" s="53" t="s">
        <v>209</v>
      </c>
      <c r="D57" s="53" t="s">
        <v>29</v>
      </c>
      <c r="E57" s="53" t="s">
        <v>384</v>
      </c>
      <c r="F57" s="53" t="s">
        <v>482</v>
      </c>
      <c r="G57" s="53" t="s">
        <v>435</v>
      </c>
      <c r="H57" s="53" t="s">
        <v>480</v>
      </c>
      <c r="I57" s="53" t="s">
        <v>50</v>
      </c>
      <c r="J57" s="54">
        <v>0</v>
      </c>
      <c r="K57" s="54">
        <v>0</v>
      </c>
      <c r="L57" s="54">
        <v>11445.42</v>
      </c>
      <c r="M57" s="54">
        <v>11445.42</v>
      </c>
      <c r="N57" s="54">
        <v>0</v>
      </c>
      <c r="O57" s="54">
        <v>0</v>
      </c>
      <c r="P57" s="54">
        <v>0</v>
      </c>
      <c r="Q57" s="54">
        <v>0</v>
      </c>
    </row>
    <row r="58" spans="1:17" hidden="1" x14ac:dyDescent="0.2">
      <c r="A58" s="53" t="s">
        <v>476</v>
      </c>
      <c r="B58" s="53" t="s">
        <v>481</v>
      </c>
      <c r="C58" s="53" t="s">
        <v>209</v>
      </c>
      <c r="D58" s="53" t="s">
        <v>29</v>
      </c>
      <c r="E58" s="53" t="s">
        <v>384</v>
      </c>
      <c r="F58" s="53" t="s">
        <v>482</v>
      </c>
      <c r="G58" s="53" t="s">
        <v>386</v>
      </c>
      <c r="H58" s="53" t="s">
        <v>480</v>
      </c>
      <c r="I58" s="53" t="s">
        <v>50</v>
      </c>
      <c r="J58" s="54">
        <v>0</v>
      </c>
      <c r="K58" s="54">
        <v>0</v>
      </c>
      <c r="L58" s="54">
        <v>126949.2</v>
      </c>
      <c r="M58" s="54">
        <v>126949.2</v>
      </c>
      <c r="N58" s="54">
        <v>0</v>
      </c>
      <c r="O58" s="54">
        <v>0</v>
      </c>
      <c r="P58" s="54">
        <v>0</v>
      </c>
      <c r="Q58" s="54">
        <v>0</v>
      </c>
    </row>
    <row r="59" spans="1:17" hidden="1" x14ac:dyDescent="0.2">
      <c r="A59" s="53" t="s">
        <v>388</v>
      </c>
      <c r="B59" s="53" t="s">
        <v>475</v>
      </c>
      <c r="C59" s="53" t="s">
        <v>209</v>
      </c>
      <c r="D59" s="53" t="s">
        <v>29</v>
      </c>
      <c r="E59" s="53" t="s">
        <v>387</v>
      </c>
      <c r="F59" s="53" t="s">
        <v>385</v>
      </c>
      <c r="G59" s="53" t="s">
        <v>502</v>
      </c>
      <c r="H59" s="53" t="s">
        <v>397</v>
      </c>
      <c r="I59" s="53" t="s">
        <v>50</v>
      </c>
      <c r="J59" s="54">
        <v>0</v>
      </c>
      <c r="K59" s="54">
        <v>0</v>
      </c>
      <c r="L59" s="54">
        <v>1429</v>
      </c>
      <c r="M59" s="54">
        <v>1429</v>
      </c>
      <c r="N59" s="54">
        <v>0</v>
      </c>
      <c r="O59" s="54">
        <v>0</v>
      </c>
      <c r="P59" s="54">
        <v>0</v>
      </c>
      <c r="Q59" s="54">
        <v>0</v>
      </c>
    </row>
    <row r="60" spans="1:17" hidden="1" x14ac:dyDescent="0.2">
      <c r="A60" s="53" t="s">
        <v>388</v>
      </c>
      <c r="B60" s="53" t="s">
        <v>395</v>
      </c>
      <c r="C60" s="53" t="s">
        <v>209</v>
      </c>
      <c r="D60" s="53" t="s">
        <v>29</v>
      </c>
      <c r="E60" s="53" t="s">
        <v>446</v>
      </c>
      <c r="F60" s="53" t="s">
        <v>385</v>
      </c>
      <c r="G60" s="53" t="s">
        <v>448</v>
      </c>
      <c r="H60" s="53" t="s">
        <v>415</v>
      </c>
      <c r="I60" s="53" t="s">
        <v>50</v>
      </c>
      <c r="J60" s="54">
        <v>0</v>
      </c>
      <c r="K60" s="54">
        <v>0</v>
      </c>
      <c r="L60" s="54">
        <v>31200</v>
      </c>
      <c r="M60" s="54">
        <v>31200</v>
      </c>
      <c r="N60" s="54">
        <v>0</v>
      </c>
      <c r="O60" s="54">
        <v>0</v>
      </c>
      <c r="P60" s="54">
        <v>0</v>
      </c>
      <c r="Q60" s="54">
        <v>0</v>
      </c>
    </row>
    <row r="61" spans="1:17" hidden="1" x14ac:dyDescent="0.2">
      <c r="A61" s="53" t="s">
        <v>388</v>
      </c>
      <c r="B61" s="53" t="s">
        <v>395</v>
      </c>
      <c r="C61" s="53" t="s">
        <v>209</v>
      </c>
      <c r="D61" s="53" t="s">
        <v>29</v>
      </c>
      <c r="E61" s="53" t="s">
        <v>387</v>
      </c>
      <c r="F61" s="53" t="s">
        <v>385</v>
      </c>
      <c r="G61" s="53" t="s">
        <v>439</v>
      </c>
      <c r="H61" s="53" t="s">
        <v>397</v>
      </c>
      <c r="I61" s="53" t="s">
        <v>50</v>
      </c>
      <c r="J61" s="54">
        <v>0</v>
      </c>
      <c r="K61" s="54">
        <v>0</v>
      </c>
      <c r="L61" s="54">
        <v>53591</v>
      </c>
      <c r="M61" s="54">
        <v>53591</v>
      </c>
      <c r="N61" s="54">
        <v>0</v>
      </c>
      <c r="O61" s="54">
        <v>0</v>
      </c>
      <c r="P61" s="54">
        <v>0</v>
      </c>
      <c r="Q61" s="54">
        <v>0</v>
      </c>
    </row>
    <row r="62" spans="1:17" hidden="1" x14ac:dyDescent="0.2">
      <c r="A62" s="53" t="s">
        <v>388</v>
      </c>
      <c r="B62" s="53" t="s">
        <v>395</v>
      </c>
      <c r="C62" s="53" t="s">
        <v>209</v>
      </c>
      <c r="D62" s="53" t="s">
        <v>29</v>
      </c>
      <c r="E62" s="53" t="s">
        <v>384</v>
      </c>
      <c r="F62" s="53" t="s">
        <v>385</v>
      </c>
      <c r="G62" s="53" t="s">
        <v>386</v>
      </c>
      <c r="H62" s="53" t="s">
        <v>430</v>
      </c>
      <c r="I62" s="53" t="s">
        <v>50</v>
      </c>
      <c r="J62" s="54">
        <v>0</v>
      </c>
      <c r="K62" s="54">
        <v>0</v>
      </c>
      <c r="L62" s="54">
        <v>1384667.8</v>
      </c>
      <c r="M62" s="54">
        <v>3816000</v>
      </c>
      <c r="N62" s="54">
        <v>0</v>
      </c>
      <c r="O62" s="54">
        <v>0</v>
      </c>
      <c r="P62" s="54">
        <v>0</v>
      </c>
      <c r="Q62" s="54">
        <v>0</v>
      </c>
    </row>
    <row r="63" spans="1:17" hidden="1" x14ac:dyDescent="0.2">
      <c r="A63" s="53" t="s">
        <v>388</v>
      </c>
      <c r="B63" s="53" t="s">
        <v>395</v>
      </c>
      <c r="C63" s="53" t="s">
        <v>209</v>
      </c>
      <c r="D63" s="53" t="s">
        <v>29</v>
      </c>
      <c r="E63" s="53" t="s">
        <v>418</v>
      </c>
      <c r="F63" s="53" t="s">
        <v>385</v>
      </c>
      <c r="G63" s="53" t="s">
        <v>469</v>
      </c>
      <c r="H63" s="53" t="s">
        <v>415</v>
      </c>
      <c r="I63" s="53" t="s">
        <v>50</v>
      </c>
      <c r="J63" s="54">
        <v>0</v>
      </c>
      <c r="K63" s="54">
        <v>0</v>
      </c>
      <c r="L63" s="54">
        <v>222</v>
      </c>
      <c r="M63" s="54">
        <v>3600</v>
      </c>
      <c r="N63" s="54">
        <v>0</v>
      </c>
      <c r="O63" s="54">
        <v>0</v>
      </c>
      <c r="P63" s="54">
        <v>0</v>
      </c>
      <c r="Q63" s="54">
        <v>0</v>
      </c>
    </row>
    <row r="64" spans="1:17" hidden="1" x14ac:dyDescent="0.2">
      <c r="A64" s="53" t="s">
        <v>388</v>
      </c>
      <c r="B64" s="53" t="s">
        <v>395</v>
      </c>
      <c r="C64" s="53" t="s">
        <v>209</v>
      </c>
      <c r="D64" s="53" t="s">
        <v>29</v>
      </c>
      <c r="E64" s="53" t="s">
        <v>413</v>
      </c>
      <c r="F64" s="53" t="s">
        <v>385</v>
      </c>
      <c r="G64" s="53" t="s">
        <v>414</v>
      </c>
      <c r="H64" s="53" t="s">
        <v>415</v>
      </c>
      <c r="I64" s="53" t="s">
        <v>50</v>
      </c>
      <c r="J64" s="54">
        <v>0</v>
      </c>
      <c r="K64" s="54">
        <v>0</v>
      </c>
      <c r="L64" s="54">
        <v>0</v>
      </c>
      <c r="M64" s="54">
        <v>108553</v>
      </c>
      <c r="N64" s="54">
        <v>0</v>
      </c>
      <c r="O64" s="54">
        <v>0</v>
      </c>
      <c r="P64" s="54">
        <v>0</v>
      </c>
      <c r="Q64" s="54">
        <v>0</v>
      </c>
    </row>
    <row r="65" spans="1:17" hidden="1" x14ac:dyDescent="0.2">
      <c r="A65" s="53" t="s">
        <v>388</v>
      </c>
      <c r="B65" s="53" t="s">
        <v>395</v>
      </c>
      <c r="C65" s="53" t="s">
        <v>209</v>
      </c>
      <c r="D65" s="53" t="s">
        <v>29</v>
      </c>
      <c r="E65" s="53" t="s">
        <v>413</v>
      </c>
      <c r="F65" s="53" t="s">
        <v>385</v>
      </c>
      <c r="G65" s="53" t="s">
        <v>414</v>
      </c>
      <c r="H65" s="53" t="s">
        <v>397</v>
      </c>
      <c r="I65" s="53" t="s">
        <v>50</v>
      </c>
      <c r="J65" s="54">
        <v>0</v>
      </c>
      <c r="K65" s="54">
        <v>0</v>
      </c>
      <c r="L65" s="54">
        <v>0</v>
      </c>
      <c r="M65" s="54">
        <v>9480</v>
      </c>
      <c r="N65" s="54">
        <v>0</v>
      </c>
      <c r="O65" s="54">
        <v>0</v>
      </c>
      <c r="P65" s="54">
        <v>0</v>
      </c>
      <c r="Q65" s="54">
        <v>0</v>
      </c>
    </row>
    <row r="66" spans="1:17" hidden="1" x14ac:dyDescent="0.2">
      <c r="A66" s="53" t="s">
        <v>388</v>
      </c>
      <c r="B66" s="53" t="s">
        <v>470</v>
      </c>
      <c r="C66" s="53" t="s">
        <v>209</v>
      </c>
      <c r="D66" s="53" t="s">
        <v>29</v>
      </c>
      <c r="E66" s="53" t="s">
        <v>384</v>
      </c>
      <c r="F66" s="53" t="s">
        <v>385</v>
      </c>
      <c r="G66" s="53" t="s">
        <v>435</v>
      </c>
      <c r="H66" s="53" t="s">
        <v>429</v>
      </c>
      <c r="I66" s="53" t="s">
        <v>52</v>
      </c>
      <c r="J66" s="54">
        <v>0</v>
      </c>
      <c r="K66" s="54">
        <v>0</v>
      </c>
      <c r="L66" s="54">
        <v>2000</v>
      </c>
      <c r="M66" s="54">
        <v>2000</v>
      </c>
      <c r="N66" s="54">
        <v>0</v>
      </c>
      <c r="O66" s="54">
        <v>0</v>
      </c>
      <c r="P66" s="54">
        <v>0</v>
      </c>
      <c r="Q66" s="54">
        <v>0</v>
      </c>
    </row>
    <row r="67" spans="1:17" hidden="1" x14ac:dyDescent="0.2">
      <c r="A67" s="53" t="s">
        <v>388</v>
      </c>
      <c r="B67" s="53" t="s">
        <v>470</v>
      </c>
      <c r="C67" s="53" t="s">
        <v>209</v>
      </c>
      <c r="D67" s="53" t="s">
        <v>29</v>
      </c>
      <c r="E67" s="53" t="s">
        <v>418</v>
      </c>
      <c r="F67" s="53" t="s">
        <v>385</v>
      </c>
      <c r="G67" s="53" t="s">
        <v>469</v>
      </c>
      <c r="H67" s="53" t="s">
        <v>429</v>
      </c>
      <c r="I67" s="53" t="s">
        <v>52</v>
      </c>
      <c r="J67" s="54">
        <v>0</v>
      </c>
      <c r="K67" s="54">
        <v>0</v>
      </c>
      <c r="L67" s="54">
        <v>0</v>
      </c>
      <c r="M67" s="54">
        <v>70800</v>
      </c>
      <c r="N67" s="54">
        <v>0</v>
      </c>
      <c r="O67" s="54">
        <v>0</v>
      </c>
      <c r="P67" s="54">
        <v>0</v>
      </c>
      <c r="Q67" s="54">
        <v>0</v>
      </c>
    </row>
    <row r="68" spans="1:17" hidden="1" x14ac:dyDescent="0.2">
      <c r="A68" s="53" t="s">
        <v>388</v>
      </c>
      <c r="B68" s="53" t="s">
        <v>468</v>
      </c>
      <c r="C68" s="53" t="s">
        <v>209</v>
      </c>
      <c r="D68" s="53" t="s">
        <v>29</v>
      </c>
      <c r="E68" s="53" t="s">
        <v>418</v>
      </c>
      <c r="F68" s="53" t="s">
        <v>385</v>
      </c>
      <c r="G68" s="53" t="s">
        <v>469</v>
      </c>
      <c r="H68" s="53" t="s">
        <v>429</v>
      </c>
      <c r="I68" s="53" t="s">
        <v>52</v>
      </c>
      <c r="J68" s="54">
        <v>0</v>
      </c>
      <c r="K68" s="54">
        <v>0</v>
      </c>
      <c r="L68" s="54">
        <v>0</v>
      </c>
      <c r="M68" s="54">
        <v>6302.76</v>
      </c>
      <c r="N68" s="54">
        <v>0</v>
      </c>
      <c r="O68" s="54">
        <v>0</v>
      </c>
      <c r="P68" s="54">
        <v>0</v>
      </c>
      <c r="Q68" s="54">
        <v>0</v>
      </c>
    </row>
    <row r="69" spans="1:17" hidden="1" x14ac:dyDescent="0.2">
      <c r="A69" s="53" t="s">
        <v>388</v>
      </c>
      <c r="B69" s="53" t="s">
        <v>466</v>
      </c>
      <c r="C69" s="53" t="s">
        <v>209</v>
      </c>
      <c r="D69" s="53" t="s">
        <v>29</v>
      </c>
      <c r="E69" s="53" t="s">
        <v>384</v>
      </c>
      <c r="F69" s="53" t="s">
        <v>385</v>
      </c>
      <c r="G69" s="53" t="s">
        <v>386</v>
      </c>
      <c r="H69" s="53" t="s">
        <v>467</v>
      </c>
      <c r="I69" s="53" t="s">
        <v>52</v>
      </c>
      <c r="J69" s="54">
        <v>0</v>
      </c>
      <c r="K69" s="54">
        <v>0</v>
      </c>
      <c r="L69" s="54">
        <v>1621116.5</v>
      </c>
      <c r="M69" s="54">
        <v>3875279.1</v>
      </c>
      <c r="N69" s="54">
        <v>0</v>
      </c>
      <c r="O69" s="54">
        <v>0</v>
      </c>
      <c r="P69" s="54">
        <v>0</v>
      </c>
      <c r="Q69" s="54">
        <v>0</v>
      </c>
    </row>
    <row r="70" spans="1:17" hidden="1" x14ac:dyDescent="0.2">
      <c r="A70" s="53" t="s">
        <v>388</v>
      </c>
      <c r="B70" s="53" t="s">
        <v>395</v>
      </c>
      <c r="C70" s="53" t="s">
        <v>209</v>
      </c>
      <c r="D70" s="53" t="s">
        <v>29</v>
      </c>
      <c r="E70" s="53" t="s">
        <v>384</v>
      </c>
      <c r="F70" s="53" t="s">
        <v>385</v>
      </c>
      <c r="G70" s="53" t="s">
        <v>435</v>
      </c>
      <c r="H70" s="53" t="s">
        <v>429</v>
      </c>
      <c r="I70" s="53" t="s">
        <v>52</v>
      </c>
      <c r="J70" s="54">
        <v>0</v>
      </c>
      <c r="K70" s="54">
        <v>0</v>
      </c>
      <c r="L70" s="54">
        <v>24000</v>
      </c>
      <c r="M70" s="54">
        <v>24000</v>
      </c>
      <c r="N70" s="54">
        <v>0</v>
      </c>
      <c r="O70" s="54">
        <v>0</v>
      </c>
      <c r="P70" s="54">
        <v>0</v>
      </c>
      <c r="Q70" s="54">
        <v>0</v>
      </c>
    </row>
    <row r="71" spans="1:17" hidden="1" x14ac:dyDescent="0.2">
      <c r="A71" s="53" t="s">
        <v>388</v>
      </c>
      <c r="B71" s="53" t="s">
        <v>395</v>
      </c>
      <c r="C71" s="53" t="s">
        <v>209</v>
      </c>
      <c r="D71" s="53" t="s">
        <v>29</v>
      </c>
      <c r="E71" s="53" t="s">
        <v>384</v>
      </c>
      <c r="F71" s="53" t="s">
        <v>385</v>
      </c>
      <c r="G71" s="53" t="s">
        <v>503</v>
      </c>
      <c r="H71" s="53" t="s">
        <v>429</v>
      </c>
      <c r="I71" s="53" t="s">
        <v>52</v>
      </c>
      <c r="J71" s="54">
        <v>0</v>
      </c>
      <c r="K71" s="54">
        <v>0</v>
      </c>
      <c r="L71" s="54">
        <v>140400</v>
      </c>
      <c r="M71" s="54">
        <v>569400</v>
      </c>
      <c r="N71" s="54">
        <v>0</v>
      </c>
      <c r="O71" s="54">
        <v>0</v>
      </c>
      <c r="P71" s="54">
        <v>0</v>
      </c>
      <c r="Q71" s="54">
        <v>0</v>
      </c>
    </row>
    <row r="72" spans="1:17" hidden="1" x14ac:dyDescent="0.2">
      <c r="A72" s="53" t="s">
        <v>388</v>
      </c>
      <c r="B72" s="53" t="s">
        <v>395</v>
      </c>
      <c r="C72" s="53" t="s">
        <v>209</v>
      </c>
      <c r="D72" s="53" t="s">
        <v>29</v>
      </c>
      <c r="E72" s="53" t="s">
        <v>384</v>
      </c>
      <c r="F72" s="53" t="s">
        <v>385</v>
      </c>
      <c r="G72" s="53" t="s">
        <v>432</v>
      </c>
      <c r="H72" s="53" t="s">
        <v>400</v>
      </c>
      <c r="I72" s="53" t="s">
        <v>52</v>
      </c>
      <c r="J72" s="54">
        <v>0</v>
      </c>
      <c r="K72" s="54">
        <v>0</v>
      </c>
      <c r="L72" s="54">
        <v>0</v>
      </c>
      <c r="M72" s="54">
        <v>16863</v>
      </c>
      <c r="N72" s="54">
        <v>0</v>
      </c>
      <c r="O72" s="54">
        <v>0</v>
      </c>
      <c r="P72" s="54">
        <v>0</v>
      </c>
      <c r="Q72" s="54">
        <v>0</v>
      </c>
    </row>
    <row r="73" spans="1:17" hidden="1" x14ac:dyDescent="0.2">
      <c r="A73" s="53" t="s">
        <v>388</v>
      </c>
      <c r="B73" s="53" t="s">
        <v>395</v>
      </c>
      <c r="C73" s="53" t="s">
        <v>209</v>
      </c>
      <c r="D73" s="53" t="s">
        <v>29</v>
      </c>
      <c r="E73" s="53" t="s">
        <v>384</v>
      </c>
      <c r="F73" s="53" t="s">
        <v>385</v>
      </c>
      <c r="G73" s="53" t="s">
        <v>386</v>
      </c>
      <c r="H73" s="53" t="s">
        <v>429</v>
      </c>
      <c r="I73" s="53" t="s">
        <v>52</v>
      </c>
      <c r="J73" s="54">
        <v>0</v>
      </c>
      <c r="K73" s="54">
        <v>0</v>
      </c>
      <c r="L73" s="54">
        <v>161082.6</v>
      </c>
      <c r="M73" s="54">
        <v>941043</v>
      </c>
      <c r="N73" s="54">
        <v>0</v>
      </c>
      <c r="O73" s="54">
        <v>0</v>
      </c>
      <c r="P73" s="54">
        <v>0</v>
      </c>
      <c r="Q73" s="54">
        <v>0</v>
      </c>
    </row>
    <row r="74" spans="1:17" hidden="1" x14ac:dyDescent="0.2">
      <c r="A74" s="53" t="s">
        <v>388</v>
      </c>
      <c r="B74" s="53" t="s">
        <v>395</v>
      </c>
      <c r="C74" s="53" t="s">
        <v>209</v>
      </c>
      <c r="D74" s="53" t="s">
        <v>29</v>
      </c>
      <c r="E74" s="53" t="s">
        <v>384</v>
      </c>
      <c r="F74" s="53" t="s">
        <v>385</v>
      </c>
      <c r="G74" s="53" t="s">
        <v>386</v>
      </c>
      <c r="H74" s="53" t="s">
        <v>400</v>
      </c>
      <c r="I74" s="53" t="s">
        <v>52</v>
      </c>
      <c r="J74" s="54">
        <v>0</v>
      </c>
      <c r="K74" s="54">
        <v>0</v>
      </c>
      <c r="L74" s="54">
        <v>10929.32</v>
      </c>
      <c r="M74" s="54">
        <v>326004.71999999997</v>
      </c>
      <c r="N74" s="54">
        <v>0</v>
      </c>
      <c r="O74" s="54">
        <v>0</v>
      </c>
      <c r="P74" s="54">
        <v>0</v>
      </c>
      <c r="Q74" s="54">
        <v>0</v>
      </c>
    </row>
    <row r="75" spans="1:17" hidden="1" x14ac:dyDescent="0.2">
      <c r="A75" s="53" t="s">
        <v>388</v>
      </c>
      <c r="B75" s="53" t="s">
        <v>395</v>
      </c>
      <c r="C75" s="53" t="s">
        <v>209</v>
      </c>
      <c r="D75" s="53" t="s">
        <v>29</v>
      </c>
      <c r="E75" s="53" t="s">
        <v>418</v>
      </c>
      <c r="F75" s="53" t="s">
        <v>385</v>
      </c>
      <c r="G75" s="53" t="s">
        <v>423</v>
      </c>
      <c r="H75" s="53" t="s">
        <v>400</v>
      </c>
      <c r="I75" s="53" t="s">
        <v>52</v>
      </c>
      <c r="J75" s="54">
        <v>0</v>
      </c>
      <c r="K75" s="54">
        <v>0</v>
      </c>
      <c r="L75" s="54">
        <v>45252.06</v>
      </c>
      <c r="M75" s="54">
        <v>45252.06</v>
      </c>
      <c r="N75" s="54">
        <v>0</v>
      </c>
      <c r="O75" s="54">
        <v>0</v>
      </c>
      <c r="P75" s="54">
        <v>0</v>
      </c>
      <c r="Q75" s="54">
        <v>0</v>
      </c>
    </row>
    <row r="76" spans="1:17" hidden="1" x14ac:dyDescent="0.2">
      <c r="A76" s="53" t="s">
        <v>388</v>
      </c>
      <c r="B76" s="53" t="s">
        <v>395</v>
      </c>
      <c r="C76" s="53" t="s">
        <v>209</v>
      </c>
      <c r="D76" s="53" t="s">
        <v>29</v>
      </c>
      <c r="E76" s="53" t="s">
        <v>413</v>
      </c>
      <c r="F76" s="53" t="s">
        <v>385</v>
      </c>
      <c r="G76" s="53" t="s">
        <v>417</v>
      </c>
      <c r="H76" s="53" t="s">
        <v>400</v>
      </c>
      <c r="I76" s="53" t="s">
        <v>52</v>
      </c>
      <c r="J76" s="54">
        <v>0</v>
      </c>
      <c r="K76" s="54">
        <v>0</v>
      </c>
      <c r="L76" s="54">
        <v>48293.3</v>
      </c>
      <c r="M76" s="54">
        <v>48293.3</v>
      </c>
      <c r="N76" s="54">
        <v>0</v>
      </c>
      <c r="O76" s="54">
        <v>0</v>
      </c>
      <c r="P76" s="54">
        <v>0</v>
      </c>
      <c r="Q76" s="54">
        <v>0</v>
      </c>
    </row>
    <row r="77" spans="1:17" hidden="1" x14ac:dyDescent="0.2">
      <c r="A77" s="53" t="s">
        <v>388</v>
      </c>
      <c r="B77" s="53" t="s">
        <v>395</v>
      </c>
      <c r="C77" s="53" t="s">
        <v>209</v>
      </c>
      <c r="D77" s="53" t="s">
        <v>29</v>
      </c>
      <c r="E77" s="53" t="s">
        <v>413</v>
      </c>
      <c r="F77" s="53" t="s">
        <v>385</v>
      </c>
      <c r="G77" s="53" t="s">
        <v>414</v>
      </c>
      <c r="H77" s="53" t="s">
        <v>400</v>
      </c>
      <c r="I77" s="53" t="s">
        <v>52</v>
      </c>
      <c r="J77" s="54">
        <v>0</v>
      </c>
      <c r="K77" s="54">
        <v>0</v>
      </c>
      <c r="L77" s="54">
        <v>0</v>
      </c>
      <c r="M77" s="54">
        <v>207223</v>
      </c>
      <c r="N77" s="54">
        <v>0</v>
      </c>
      <c r="O77" s="54">
        <v>0</v>
      </c>
      <c r="P77" s="54">
        <v>0</v>
      </c>
      <c r="Q77" s="54">
        <v>0</v>
      </c>
    </row>
    <row r="78" spans="1:17" hidden="1" x14ac:dyDescent="0.2">
      <c r="A78" s="53" t="s">
        <v>388</v>
      </c>
      <c r="B78" s="53" t="s">
        <v>395</v>
      </c>
      <c r="C78" s="53" t="s">
        <v>209</v>
      </c>
      <c r="D78" s="53" t="s">
        <v>29</v>
      </c>
      <c r="E78" s="53" t="s">
        <v>411</v>
      </c>
      <c r="F78" s="53" t="s">
        <v>385</v>
      </c>
      <c r="G78" s="53" t="s">
        <v>412</v>
      </c>
      <c r="H78" s="53" t="s">
        <v>400</v>
      </c>
      <c r="I78" s="53" t="s">
        <v>52</v>
      </c>
      <c r="J78" s="54">
        <v>0</v>
      </c>
      <c r="K78" s="54">
        <v>0</v>
      </c>
      <c r="L78" s="54">
        <v>0</v>
      </c>
      <c r="M78" s="54">
        <v>21816</v>
      </c>
      <c r="N78" s="54">
        <v>0</v>
      </c>
      <c r="O78" s="54">
        <v>0</v>
      </c>
      <c r="P78" s="54">
        <v>0</v>
      </c>
      <c r="Q78" s="54">
        <v>0</v>
      </c>
    </row>
    <row r="79" spans="1:17" hidden="1" x14ac:dyDescent="0.2">
      <c r="A79" s="53" t="s">
        <v>388</v>
      </c>
      <c r="B79" s="53" t="s">
        <v>395</v>
      </c>
      <c r="C79" s="53" t="s">
        <v>243</v>
      </c>
      <c r="D79" s="53" t="s">
        <v>29</v>
      </c>
      <c r="E79" s="53" t="s">
        <v>413</v>
      </c>
      <c r="F79" s="53" t="s">
        <v>385</v>
      </c>
      <c r="G79" s="53" t="s">
        <v>451</v>
      </c>
      <c r="H79" s="53" t="s">
        <v>415</v>
      </c>
      <c r="I79" s="53" t="s">
        <v>50</v>
      </c>
      <c r="J79" s="54">
        <v>0</v>
      </c>
      <c r="K79" s="54">
        <v>0</v>
      </c>
      <c r="L79" s="54">
        <v>0</v>
      </c>
      <c r="M79" s="54">
        <v>418139</v>
      </c>
      <c r="N79" s="54">
        <v>0</v>
      </c>
      <c r="O79" s="54">
        <v>0</v>
      </c>
      <c r="P79" s="54">
        <v>0</v>
      </c>
      <c r="Q79" s="54">
        <v>0</v>
      </c>
    </row>
    <row r="80" spans="1:17" hidden="1" x14ac:dyDescent="0.2">
      <c r="A80" s="53" t="s">
        <v>388</v>
      </c>
      <c r="B80" s="53" t="s">
        <v>395</v>
      </c>
      <c r="C80" s="53" t="s">
        <v>243</v>
      </c>
      <c r="D80" s="53" t="s">
        <v>29</v>
      </c>
      <c r="E80" s="53" t="s">
        <v>413</v>
      </c>
      <c r="F80" s="53" t="s">
        <v>385</v>
      </c>
      <c r="G80" s="53" t="s">
        <v>451</v>
      </c>
      <c r="H80" s="53" t="s">
        <v>397</v>
      </c>
      <c r="I80" s="53" t="s">
        <v>50</v>
      </c>
      <c r="J80" s="54">
        <v>0</v>
      </c>
      <c r="K80" s="54">
        <v>0</v>
      </c>
      <c r="L80" s="54">
        <v>0</v>
      </c>
      <c r="M80" s="54">
        <v>9000</v>
      </c>
      <c r="N80" s="54">
        <v>0</v>
      </c>
      <c r="O80" s="54">
        <v>0</v>
      </c>
      <c r="P80" s="54">
        <v>0</v>
      </c>
      <c r="Q80" s="54">
        <v>0</v>
      </c>
    </row>
    <row r="81" spans="1:17" hidden="1" x14ac:dyDescent="0.2">
      <c r="A81" s="53" t="s">
        <v>388</v>
      </c>
      <c r="B81" s="53" t="s">
        <v>395</v>
      </c>
      <c r="C81" s="53" t="s">
        <v>243</v>
      </c>
      <c r="D81" s="53" t="s">
        <v>29</v>
      </c>
      <c r="E81" s="53" t="s">
        <v>413</v>
      </c>
      <c r="F81" s="53" t="s">
        <v>385</v>
      </c>
      <c r="G81" s="53" t="s">
        <v>452</v>
      </c>
      <c r="H81" s="53" t="s">
        <v>400</v>
      </c>
      <c r="I81" s="53" t="s">
        <v>52</v>
      </c>
      <c r="J81" s="54">
        <v>0</v>
      </c>
      <c r="K81" s="54">
        <v>0</v>
      </c>
      <c r="L81" s="54">
        <v>0</v>
      </c>
      <c r="M81" s="54">
        <v>1828960</v>
      </c>
      <c r="N81" s="54">
        <v>0</v>
      </c>
      <c r="O81" s="54">
        <v>0</v>
      </c>
      <c r="P81" s="54">
        <v>0</v>
      </c>
      <c r="Q81" s="54">
        <v>0</v>
      </c>
    </row>
    <row r="82" spans="1:17" hidden="1" x14ac:dyDescent="0.2">
      <c r="A82" s="53" t="s">
        <v>388</v>
      </c>
      <c r="B82" s="53" t="s">
        <v>395</v>
      </c>
      <c r="C82" s="53" t="s">
        <v>243</v>
      </c>
      <c r="D82" s="53" t="s">
        <v>29</v>
      </c>
      <c r="E82" s="53" t="s">
        <v>413</v>
      </c>
      <c r="F82" s="53" t="s">
        <v>385</v>
      </c>
      <c r="G82" s="53" t="s">
        <v>451</v>
      </c>
      <c r="H82" s="53" t="s">
        <v>400</v>
      </c>
      <c r="I82" s="53" t="s">
        <v>52</v>
      </c>
      <c r="J82" s="54">
        <v>0</v>
      </c>
      <c r="K82" s="54">
        <v>0</v>
      </c>
      <c r="L82" s="54">
        <v>0</v>
      </c>
      <c r="M82" s="54">
        <v>545591</v>
      </c>
      <c r="N82" s="54">
        <v>0</v>
      </c>
      <c r="O82" s="54">
        <v>0</v>
      </c>
      <c r="P82" s="54">
        <v>0</v>
      </c>
      <c r="Q82" s="54">
        <v>0</v>
      </c>
    </row>
    <row r="83" spans="1:17" hidden="1" x14ac:dyDescent="0.2">
      <c r="A83" s="53" t="s">
        <v>388</v>
      </c>
      <c r="B83" s="53" t="s">
        <v>395</v>
      </c>
      <c r="C83" s="53" t="s">
        <v>166</v>
      </c>
      <c r="D83" s="53" t="s">
        <v>29</v>
      </c>
      <c r="E83" s="53" t="s">
        <v>453</v>
      </c>
      <c r="F83" s="53" t="s">
        <v>385</v>
      </c>
      <c r="G83" s="53" t="s">
        <v>454</v>
      </c>
      <c r="H83" s="53" t="s">
        <v>415</v>
      </c>
      <c r="I83" s="53" t="s">
        <v>50</v>
      </c>
      <c r="J83" s="54">
        <v>0</v>
      </c>
      <c r="K83" s="54">
        <v>0</v>
      </c>
      <c r="L83" s="54">
        <v>306685.44</v>
      </c>
      <c r="M83" s="54">
        <v>306685.44</v>
      </c>
      <c r="N83" s="54">
        <v>0</v>
      </c>
      <c r="O83" s="54">
        <v>0</v>
      </c>
      <c r="P83" s="54">
        <v>0</v>
      </c>
      <c r="Q83" s="54">
        <v>0</v>
      </c>
    </row>
    <row r="84" spans="1:17" ht="21" hidden="1" x14ac:dyDescent="0.2">
      <c r="A84" s="53" t="s">
        <v>388</v>
      </c>
      <c r="B84" s="53" t="s">
        <v>458</v>
      </c>
      <c r="C84" s="53" t="s">
        <v>166</v>
      </c>
      <c r="D84" s="53" t="s">
        <v>29</v>
      </c>
      <c r="E84" s="53" t="s">
        <v>453</v>
      </c>
      <c r="F84" s="53" t="s">
        <v>459</v>
      </c>
      <c r="G84" s="53" t="s">
        <v>455</v>
      </c>
      <c r="H84" s="53" t="s">
        <v>400</v>
      </c>
      <c r="I84" s="53" t="s">
        <v>52</v>
      </c>
      <c r="J84" s="54">
        <v>0</v>
      </c>
      <c r="K84" s="54">
        <v>0</v>
      </c>
      <c r="L84" s="54">
        <v>793050</v>
      </c>
      <c r="M84" s="54">
        <v>793050</v>
      </c>
      <c r="N84" s="54">
        <v>0</v>
      </c>
      <c r="O84" s="54">
        <v>0</v>
      </c>
      <c r="P84" s="54">
        <v>0</v>
      </c>
      <c r="Q84" s="54">
        <v>0</v>
      </c>
    </row>
    <row r="85" spans="1:17" ht="21" hidden="1" x14ac:dyDescent="0.2">
      <c r="A85" s="53" t="s">
        <v>388</v>
      </c>
      <c r="B85" s="53" t="s">
        <v>458</v>
      </c>
      <c r="C85" s="53" t="s">
        <v>166</v>
      </c>
      <c r="D85" s="53" t="s">
        <v>29</v>
      </c>
      <c r="E85" s="53" t="s">
        <v>453</v>
      </c>
      <c r="F85" s="53" t="s">
        <v>459</v>
      </c>
      <c r="G85" s="53" t="s">
        <v>454</v>
      </c>
      <c r="H85" s="53" t="s">
        <v>429</v>
      </c>
      <c r="I85" s="53" t="s">
        <v>52</v>
      </c>
      <c r="J85" s="54">
        <v>0</v>
      </c>
      <c r="K85" s="54">
        <v>0</v>
      </c>
      <c r="L85" s="54">
        <v>575810.44999999995</v>
      </c>
      <c r="M85" s="54">
        <v>575810.44999999995</v>
      </c>
      <c r="N85" s="54">
        <v>0</v>
      </c>
      <c r="O85" s="54">
        <v>0</v>
      </c>
      <c r="P85" s="54">
        <v>0</v>
      </c>
      <c r="Q85" s="54">
        <v>0</v>
      </c>
    </row>
    <row r="86" spans="1:17" ht="21" hidden="1" x14ac:dyDescent="0.2">
      <c r="A86" s="53" t="s">
        <v>388</v>
      </c>
      <c r="B86" s="53" t="s">
        <v>458</v>
      </c>
      <c r="C86" s="53" t="s">
        <v>166</v>
      </c>
      <c r="D86" s="53" t="s">
        <v>29</v>
      </c>
      <c r="E86" s="53" t="s">
        <v>453</v>
      </c>
      <c r="F86" s="53" t="s">
        <v>459</v>
      </c>
      <c r="G86" s="53" t="s">
        <v>454</v>
      </c>
      <c r="H86" s="53" t="s">
        <v>400</v>
      </c>
      <c r="I86" s="53" t="s">
        <v>52</v>
      </c>
      <c r="J86" s="54">
        <v>0</v>
      </c>
      <c r="K86" s="54">
        <v>0</v>
      </c>
      <c r="L86" s="54">
        <v>94170.45</v>
      </c>
      <c r="M86" s="54">
        <v>94170.45</v>
      </c>
      <c r="N86" s="54">
        <v>0</v>
      </c>
      <c r="O86" s="54">
        <v>0</v>
      </c>
      <c r="P86" s="54">
        <v>0</v>
      </c>
      <c r="Q86" s="54">
        <v>0</v>
      </c>
    </row>
    <row r="87" spans="1:17" hidden="1" x14ac:dyDescent="0.2">
      <c r="A87" s="53" t="s">
        <v>388</v>
      </c>
      <c r="B87" s="53" t="s">
        <v>466</v>
      </c>
      <c r="C87" s="53" t="s">
        <v>172</v>
      </c>
      <c r="D87" s="53" t="s">
        <v>29</v>
      </c>
      <c r="E87" s="53" t="s">
        <v>203</v>
      </c>
      <c r="F87" s="53" t="s">
        <v>500</v>
      </c>
      <c r="G87" s="53" t="s">
        <v>504</v>
      </c>
      <c r="H87" s="53" t="s">
        <v>498</v>
      </c>
      <c r="I87" s="53" t="s">
        <v>52</v>
      </c>
      <c r="J87" s="54">
        <v>0</v>
      </c>
      <c r="K87" s="54">
        <v>297170.06</v>
      </c>
      <c r="L87" s="54">
        <v>215192.07</v>
      </c>
      <c r="M87" s="54">
        <v>512362.13</v>
      </c>
      <c r="N87" s="54">
        <v>-297170.06</v>
      </c>
      <c r="O87" s="54">
        <v>512362.13</v>
      </c>
      <c r="P87" s="54">
        <v>0</v>
      </c>
      <c r="Q87" s="54">
        <v>0</v>
      </c>
    </row>
    <row r="88" spans="1:17" hidden="1" x14ac:dyDescent="0.2">
      <c r="A88" s="39"/>
      <c r="B88" s="39"/>
      <c r="C88" s="39"/>
      <c r="D88" s="39"/>
      <c r="E88" s="39"/>
      <c r="F88" s="39"/>
      <c r="G88" s="39"/>
      <c r="H88" s="39"/>
      <c r="I88" s="39"/>
      <c r="J88" s="55">
        <v>0</v>
      </c>
      <c r="K88" s="55">
        <v>297170.06</v>
      </c>
      <c r="L88" s="55">
        <v>42186282.600000001</v>
      </c>
      <c r="M88" s="55">
        <v>52370336.619999997</v>
      </c>
      <c r="N88" s="55">
        <v>320004.43</v>
      </c>
      <c r="O88" s="55">
        <v>512362.13</v>
      </c>
      <c r="P88" s="55">
        <v>22496.400000000001</v>
      </c>
      <c r="Q88" s="55">
        <v>594678.09</v>
      </c>
    </row>
    <row r="90" spans="1:17" x14ac:dyDescent="0.2">
      <c r="M90" s="46">
        <f>SUM(M7:M49)</f>
        <v>35505792.010000005</v>
      </c>
    </row>
    <row r="91" spans="1:17" x14ac:dyDescent="0.2">
      <c r="L91">
        <v>111</v>
      </c>
      <c r="M91" s="46">
        <f>M29+M30+M31+M32+M33+M34+M35+M36+M37+M38</f>
        <v>27281855.550000001</v>
      </c>
    </row>
    <row r="92" spans="1:17" x14ac:dyDescent="0.2">
      <c r="L92">
        <v>119</v>
      </c>
      <c r="M92" s="46">
        <f>M39+M40+M41+M42+M43+M44+M45+M46+M47+M48+M49</f>
        <v>8223936.4600000009</v>
      </c>
    </row>
    <row r="100" spans="13:14" x14ac:dyDescent="0.2">
      <c r="M100">
        <v>45859.13</v>
      </c>
    </row>
    <row r="101" spans="13:14" x14ac:dyDescent="0.2">
      <c r="M101">
        <f>M100*0.302</f>
        <v>13849.457259999999</v>
      </c>
    </row>
    <row r="102" spans="13:14" x14ac:dyDescent="0.2">
      <c r="M102">
        <v>59708.59</v>
      </c>
      <c r="N102">
        <f>M100+M101</f>
        <v>59708.58726</v>
      </c>
    </row>
  </sheetData>
  <autoFilter ref="A6:I88">
    <filterColumn colId="2">
      <filters>
        <filter val="119"/>
      </filters>
    </filterColumn>
  </autoFilter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61"/>
  <sheetViews>
    <sheetView tabSelected="1" workbookViewId="0">
      <selection activeCell="I38" sqref="I38:CM38"/>
    </sheetView>
  </sheetViews>
  <sheetFormatPr defaultColWidth="0.85546875" defaultRowHeight="11.25" x14ac:dyDescent="0.2"/>
  <cols>
    <col min="1" max="60" width="0.85546875" style="1" bestFit="1" customWidth="1"/>
    <col min="61" max="61" width="0.85546875" style="1" customWidth="1"/>
    <col min="62" max="64" width="0.85546875" style="1" bestFit="1" customWidth="1"/>
    <col min="65" max="65" width="0.85546875" style="1" customWidth="1"/>
    <col min="66" max="75" width="0.85546875" style="1" bestFit="1" customWidth="1"/>
    <col min="76" max="77" width="0.85546875" style="1" customWidth="1"/>
    <col min="78" max="171" width="0.85546875" style="1" bestFit="1" customWidth="1"/>
    <col min="172" max="173" width="0.85546875" style="1" hidden="1" customWidth="1"/>
    <col min="174" max="179" width="0.85546875" style="1" bestFit="1" customWidth="1"/>
    <col min="180" max="180" width="9.85546875" style="1" bestFit="1" customWidth="1"/>
    <col min="181" max="181" width="0.85546875" style="1" bestFit="1" customWidth="1"/>
    <col min="182" max="16384" width="0.85546875" style="1"/>
  </cols>
  <sheetData>
    <row r="1" spans="1:191" s="2" customFormat="1" ht="13.5" customHeight="1" x14ac:dyDescent="0.15">
      <c r="B1" s="307" t="s">
        <v>268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7"/>
      <c r="EE1" s="307"/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7"/>
      <c r="EZ1" s="307"/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</row>
    <row r="3" spans="1:191" ht="11.25" customHeight="1" x14ac:dyDescent="0.2">
      <c r="A3" s="124" t="s">
        <v>269</v>
      </c>
      <c r="B3" s="125"/>
      <c r="C3" s="125"/>
      <c r="D3" s="125"/>
      <c r="E3" s="125"/>
      <c r="F3" s="125"/>
      <c r="G3" s="125"/>
      <c r="H3" s="126"/>
      <c r="I3" s="467" t="s">
        <v>39</v>
      </c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1"/>
      <c r="CN3" s="124" t="s">
        <v>270</v>
      </c>
      <c r="CO3" s="125"/>
      <c r="CP3" s="125"/>
      <c r="CQ3" s="125"/>
      <c r="CR3" s="125"/>
      <c r="CS3" s="125"/>
      <c r="CT3" s="125"/>
      <c r="CU3" s="126"/>
      <c r="CV3" s="469" t="s">
        <v>271</v>
      </c>
      <c r="CW3" s="125"/>
      <c r="CX3" s="125"/>
      <c r="CY3" s="125"/>
      <c r="CZ3" s="125"/>
      <c r="DA3" s="125"/>
      <c r="DB3" s="125"/>
      <c r="DC3" s="125"/>
      <c r="DD3" s="125"/>
      <c r="DE3" s="470"/>
      <c r="DF3" s="464" t="s">
        <v>272</v>
      </c>
      <c r="DG3" s="465"/>
      <c r="DH3" s="465"/>
      <c r="DI3" s="465"/>
      <c r="DJ3" s="465"/>
      <c r="DK3" s="465"/>
      <c r="DL3" s="465"/>
      <c r="DM3" s="465"/>
      <c r="DN3" s="465"/>
      <c r="DO3" s="465"/>
      <c r="DP3" s="465"/>
      <c r="DQ3" s="465"/>
      <c r="DR3" s="466"/>
      <c r="DS3" s="467" t="s">
        <v>43</v>
      </c>
      <c r="DT3" s="308"/>
      <c r="DU3" s="308"/>
      <c r="DV3" s="308"/>
      <c r="DW3" s="308"/>
      <c r="DX3" s="308"/>
      <c r="DY3" s="308"/>
      <c r="DZ3" s="308"/>
      <c r="EA3" s="308"/>
      <c r="EB3" s="308"/>
      <c r="EC3" s="308"/>
      <c r="ED3" s="308"/>
      <c r="EE3" s="308"/>
      <c r="EF3" s="308"/>
      <c r="EG3" s="308"/>
      <c r="EH3" s="308"/>
      <c r="EI3" s="308"/>
      <c r="EJ3" s="308"/>
      <c r="EK3" s="308"/>
      <c r="EL3" s="308"/>
      <c r="EM3" s="308"/>
      <c r="EN3" s="308"/>
      <c r="EO3" s="308"/>
      <c r="EP3" s="308"/>
      <c r="EQ3" s="308"/>
      <c r="ER3" s="308"/>
      <c r="ES3" s="308"/>
      <c r="ET3" s="308"/>
      <c r="EU3" s="308"/>
      <c r="EV3" s="308"/>
      <c r="EW3" s="308"/>
      <c r="EX3" s="308"/>
      <c r="EY3" s="308"/>
      <c r="EZ3" s="308"/>
      <c r="FA3" s="308"/>
      <c r="FB3" s="308"/>
      <c r="FC3" s="308"/>
      <c r="FD3" s="308"/>
      <c r="FE3" s="308"/>
      <c r="FF3" s="308"/>
      <c r="FG3" s="308"/>
      <c r="FH3" s="308"/>
      <c r="FI3" s="308"/>
      <c r="FJ3" s="308"/>
      <c r="FK3" s="308"/>
      <c r="FL3" s="308"/>
      <c r="FM3" s="308"/>
      <c r="FN3" s="308"/>
      <c r="FO3" s="308"/>
      <c r="FP3" s="308"/>
      <c r="FQ3" s="308"/>
      <c r="FR3" s="309"/>
    </row>
    <row r="4" spans="1:191" ht="11.25" customHeight="1" x14ac:dyDescent="0.2">
      <c r="A4" s="127"/>
      <c r="B4" s="76"/>
      <c r="C4" s="76"/>
      <c r="D4" s="76"/>
      <c r="E4" s="76"/>
      <c r="F4" s="76"/>
      <c r="G4" s="76"/>
      <c r="H4" s="128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303"/>
      <c r="CN4" s="127"/>
      <c r="CO4" s="76"/>
      <c r="CP4" s="76"/>
      <c r="CQ4" s="76"/>
      <c r="CR4" s="76"/>
      <c r="CS4" s="76"/>
      <c r="CT4" s="76"/>
      <c r="CU4" s="128"/>
      <c r="CV4" s="127"/>
      <c r="CW4" s="76"/>
      <c r="CX4" s="76"/>
      <c r="CY4" s="76"/>
      <c r="CZ4" s="76"/>
      <c r="DA4" s="76"/>
      <c r="DB4" s="76"/>
      <c r="DC4" s="76"/>
      <c r="DD4" s="76"/>
      <c r="DE4" s="76"/>
      <c r="DF4" s="458" t="s">
        <v>273</v>
      </c>
      <c r="DG4" s="459"/>
      <c r="DH4" s="459"/>
      <c r="DI4" s="459"/>
      <c r="DJ4" s="459"/>
      <c r="DK4" s="459"/>
      <c r="DL4" s="459"/>
      <c r="DM4" s="459"/>
      <c r="DN4" s="459"/>
      <c r="DO4" s="459"/>
      <c r="DP4" s="459"/>
      <c r="DQ4" s="459"/>
      <c r="DR4" s="460"/>
      <c r="DS4" s="473" t="s">
        <v>44</v>
      </c>
      <c r="DT4" s="116"/>
      <c r="DU4" s="116"/>
      <c r="DV4" s="116"/>
      <c r="DW4" s="116"/>
      <c r="DX4" s="117"/>
      <c r="DY4" s="112" t="s">
        <v>11</v>
      </c>
      <c r="DZ4" s="113"/>
      <c r="EA4" s="114"/>
      <c r="EB4" s="118" t="s">
        <v>7</v>
      </c>
      <c r="EC4" s="119"/>
      <c r="ED4" s="119"/>
      <c r="EE4" s="120"/>
      <c r="EF4" s="115" t="s">
        <v>44</v>
      </c>
      <c r="EG4" s="116"/>
      <c r="EH4" s="116"/>
      <c r="EI4" s="116"/>
      <c r="EJ4" s="116"/>
      <c r="EK4" s="117"/>
      <c r="EL4" s="112" t="s">
        <v>13</v>
      </c>
      <c r="EM4" s="113"/>
      <c r="EN4" s="114"/>
      <c r="EO4" s="118" t="s">
        <v>7</v>
      </c>
      <c r="EP4" s="119"/>
      <c r="EQ4" s="119"/>
      <c r="ER4" s="120"/>
      <c r="ES4" s="115" t="s">
        <v>44</v>
      </c>
      <c r="ET4" s="116"/>
      <c r="EU4" s="116"/>
      <c r="EV4" s="116"/>
      <c r="EW4" s="116"/>
      <c r="EX4" s="117"/>
      <c r="EY4" s="112" t="s">
        <v>15</v>
      </c>
      <c r="EZ4" s="113"/>
      <c r="FA4" s="114"/>
      <c r="FB4" s="118" t="s">
        <v>7</v>
      </c>
      <c r="FC4" s="119"/>
      <c r="FD4" s="119"/>
      <c r="FE4" s="120"/>
      <c r="FF4" s="124" t="s">
        <v>45</v>
      </c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6"/>
    </row>
    <row r="5" spans="1:191" ht="39" customHeight="1" x14ac:dyDescent="0.2">
      <c r="A5" s="129"/>
      <c r="B5" s="130"/>
      <c r="C5" s="130"/>
      <c r="D5" s="130"/>
      <c r="E5" s="130"/>
      <c r="F5" s="130"/>
      <c r="G5" s="130"/>
      <c r="H5" s="131"/>
      <c r="I5" s="468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305"/>
      <c r="BH5" s="305"/>
      <c r="BI5" s="305"/>
      <c r="BJ5" s="305"/>
      <c r="BK5" s="305"/>
      <c r="BL5" s="305"/>
      <c r="BM5" s="305"/>
      <c r="BN5" s="305"/>
      <c r="BO5" s="305"/>
      <c r="BP5" s="305"/>
      <c r="BQ5" s="305"/>
      <c r="BR5" s="305"/>
      <c r="BS5" s="305"/>
      <c r="BT5" s="305"/>
      <c r="BU5" s="305"/>
      <c r="BV5" s="305"/>
      <c r="BW5" s="305"/>
      <c r="BX5" s="305"/>
      <c r="BY5" s="305"/>
      <c r="BZ5" s="305"/>
      <c r="CA5" s="305"/>
      <c r="CB5" s="305"/>
      <c r="CC5" s="305"/>
      <c r="CD5" s="305"/>
      <c r="CE5" s="305"/>
      <c r="CF5" s="305"/>
      <c r="CG5" s="305"/>
      <c r="CH5" s="305"/>
      <c r="CI5" s="305"/>
      <c r="CJ5" s="305"/>
      <c r="CK5" s="305"/>
      <c r="CL5" s="305"/>
      <c r="CM5" s="306"/>
      <c r="CN5" s="129"/>
      <c r="CO5" s="130"/>
      <c r="CP5" s="130"/>
      <c r="CQ5" s="130"/>
      <c r="CR5" s="130"/>
      <c r="CS5" s="130"/>
      <c r="CT5" s="130"/>
      <c r="CU5" s="131"/>
      <c r="CV5" s="129"/>
      <c r="CW5" s="130"/>
      <c r="CX5" s="130"/>
      <c r="CY5" s="130"/>
      <c r="CZ5" s="130"/>
      <c r="DA5" s="130"/>
      <c r="DB5" s="130"/>
      <c r="DC5" s="130"/>
      <c r="DD5" s="130"/>
      <c r="DE5" s="471"/>
      <c r="DF5" s="461"/>
      <c r="DG5" s="462"/>
      <c r="DH5" s="462"/>
      <c r="DI5" s="462"/>
      <c r="DJ5" s="462"/>
      <c r="DK5" s="462"/>
      <c r="DL5" s="462"/>
      <c r="DM5" s="462"/>
      <c r="DN5" s="462"/>
      <c r="DO5" s="462"/>
      <c r="DP5" s="462"/>
      <c r="DQ5" s="462"/>
      <c r="DR5" s="463"/>
      <c r="DS5" s="472" t="s">
        <v>274</v>
      </c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3"/>
      <c r="EF5" s="121" t="s">
        <v>275</v>
      </c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3"/>
      <c r="ES5" s="121" t="s">
        <v>276</v>
      </c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3"/>
      <c r="FF5" s="129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1"/>
    </row>
    <row r="6" spans="1:191" x14ac:dyDescent="0.2">
      <c r="A6" s="284" t="s">
        <v>49</v>
      </c>
      <c r="B6" s="285"/>
      <c r="C6" s="285"/>
      <c r="D6" s="285"/>
      <c r="E6" s="285"/>
      <c r="F6" s="285"/>
      <c r="G6" s="285"/>
      <c r="H6" s="286"/>
      <c r="I6" s="474" t="s">
        <v>50</v>
      </c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6"/>
      <c r="CN6" s="109" t="s">
        <v>51</v>
      </c>
      <c r="CO6" s="110"/>
      <c r="CP6" s="110"/>
      <c r="CQ6" s="110"/>
      <c r="CR6" s="110"/>
      <c r="CS6" s="110"/>
      <c r="CT6" s="110"/>
      <c r="CU6" s="111"/>
      <c r="CV6" s="109" t="s">
        <v>52</v>
      </c>
      <c r="CW6" s="110"/>
      <c r="CX6" s="110"/>
      <c r="CY6" s="110"/>
      <c r="CZ6" s="110"/>
      <c r="DA6" s="110"/>
      <c r="DB6" s="110"/>
      <c r="DC6" s="110"/>
      <c r="DD6" s="110"/>
      <c r="DE6" s="111"/>
      <c r="DF6" s="109" t="s">
        <v>277</v>
      </c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1"/>
      <c r="DS6" s="109" t="s">
        <v>53</v>
      </c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1"/>
      <c r="EF6" s="109" t="s">
        <v>54</v>
      </c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1"/>
      <c r="ES6" s="109" t="s">
        <v>55</v>
      </c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1"/>
      <c r="FF6" s="176" t="s">
        <v>56</v>
      </c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8"/>
    </row>
    <row r="7" spans="1:191" ht="12.75" customHeight="1" x14ac:dyDescent="0.2">
      <c r="A7" s="266">
        <v>1</v>
      </c>
      <c r="B7" s="146"/>
      <c r="C7" s="146"/>
      <c r="D7" s="146"/>
      <c r="E7" s="146"/>
      <c r="F7" s="146"/>
      <c r="G7" s="146"/>
      <c r="H7" s="147"/>
      <c r="I7" s="279" t="s">
        <v>278</v>
      </c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280"/>
      <c r="BY7" s="280"/>
      <c r="BZ7" s="280"/>
      <c r="CA7" s="280"/>
      <c r="CB7" s="280"/>
      <c r="CC7" s="280"/>
      <c r="CD7" s="280"/>
      <c r="CE7" s="280"/>
      <c r="CF7" s="280"/>
      <c r="CG7" s="280"/>
      <c r="CH7" s="280"/>
      <c r="CI7" s="280"/>
      <c r="CJ7" s="280"/>
      <c r="CK7" s="280"/>
      <c r="CL7" s="280"/>
      <c r="CM7" s="281"/>
      <c r="CN7" s="332" t="s">
        <v>279</v>
      </c>
      <c r="CO7" s="333"/>
      <c r="CP7" s="333"/>
      <c r="CQ7" s="333"/>
      <c r="CR7" s="333"/>
      <c r="CS7" s="333"/>
      <c r="CT7" s="333"/>
      <c r="CU7" s="334"/>
      <c r="CV7" s="144" t="s">
        <v>59</v>
      </c>
      <c r="CW7" s="142"/>
      <c r="CX7" s="142"/>
      <c r="CY7" s="142"/>
      <c r="CZ7" s="142"/>
      <c r="DA7" s="142"/>
      <c r="DB7" s="142"/>
      <c r="DC7" s="142"/>
      <c r="DD7" s="142"/>
      <c r="DE7" s="143"/>
      <c r="DF7" s="475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476"/>
      <c r="DS7" s="475">
        <f>DS10+DS14</f>
        <v>12617574.779999999</v>
      </c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476"/>
      <c r="EF7" s="475">
        <f>EF10+EF14</f>
        <v>13122277.771199999</v>
      </c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476"/>
      <c r="ES7" s="475">
        <f>ES10+ES14</f>
        <v>13647168.882048</v>
      </c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476"/>
      <c r="FF7" s="173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5"/>
    </row>
    <row r="8" spans="1:191" ht="90" customHeight="1" x14ac:dyDescent="0.2">
      <c r="A8" s="148" t="s">
        <v>280</v>
      </c>
      <c r="B8" s="149"/>
      <c r="C8" s="149"/>
      <c r="D8" s="149"/>
      <c r="E8" s="149"/>
      <c r="F8" s="149"/>
      <c r="G8" s="149"/>
      <c r="H8" s="150"/>
      <c r="I8" s="246" t="s">
        <v>281</v>
      </c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  <c r="BF8" s="247"/>
      <c r="BG8" s="247"/>
      <c r="BH8" s="247"/>
      <c r="BI8" s="247"/>
      <c r="BJ8" s="247"/>
      <c r="BK8" s="247"/>
      <c r="BL8" s="247"/>
      <c r="BM8" s="247"/>
      <c r="BN8" s="247"/>
      <c r="BO8" s="247"/>
      <c r="BP8" s="247"/>
      <c r="BQ8" s="247"/>
      <c r="BR8" s="247"/>
      <c r="BS8" s="247"/>
      <c r="BT8" s="247"/>
      <c r="BU8" s="247"/>
      <c r="BV8" s="247"/>
      <c r="BW8" s="247"/>
      <c r="BX8" s="247"/>
      <c r="BY8" s="247"/>
      <c r="BZ8" s="247"/>
      <c r="CA8" s="247"/>
      <c r="CB8" s="247"/>
      <c r="CC8" s="247"/>
      <c r="CD8" s="247"/>
      <c r="CE8" s="247"/>
      <c r="CF8" s="247"/>
      <c r="CG8" s="247"/>
      <c r="CH8" s="247"/>
      <c r="CI8" s="247"/>
      <c r="CJ8" s="247"/>
      <c r="CK8" s="247"/>
      <c r="CL8" s="247"/>
      <c r="CM8" s="248"/>
      <c r="CN8" s="151" t="s">
        <v>282</v>
      </c>
      <c r="CO8" s="149"/>
      <c r="CP8" s="149"/>
      <c r="CQ8" s="149"/>
      <c r="CR8" s="149"/>
      <c r="CS8" s="149"/>
      <c r="CT8" s="149"/>
      <c r="CU8" s="150"/>
      <c r="CV8" s="148" t="s">
        <v>59</v>
      </c>
      <c r="CW8" s="149"/>
      <c r="CX8" s="149"/>
      <c r="CY8" s="149"/>
      <c r="CZ8" s="149"/>
      <c r="DA8" s="149"/>
      <c r="DB8" s="149"/>
      <c r="DC8" s="149"/>
      <c r="DD8" s="149"/>
      <c r="DE8" s="150"/>
      <c r="DF8" s="477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  <c r="DR8" s="478"/>
      <c r="DS8" s="477"/>
      <c r="DT8" s="171"/>
      <c r="DU8" s="171"/>
      <c r="DV8" s="171"/>
      <c r="DW8" s="171"/>
      <c r="DX8" s="171"/>
      <c r="DY8" s="171"/>
      <c r="DZ8" s="171"/>
      <c r="EA8" s="171"/>
      <c r="EB8" s="171"/>
      <c r="EC8" s="171"/>
      <c r="ED8" s="171"/>
      <c r="EE8" s="478"/>
      <c r="EF8" s="477"/>
      <c r="EG8" s="171"/>
      <c r="EH8" s="171"/>
      <c r="EI8" s="171"/>
      <c r="EJ8" s="171"/>
      <c r="EK8" s="171"/>
      <c r="EL8" s="171"/>
      <c r="EM8" s="171"/>
      <c r="EN8" s="171"/>
      <c r="EO8" s="171"/>
      <c r="EP8" s="171"/>
      <c r="EQ8" s="171"/>
      <c r="ER8" s="478"/>
      <c r="ES8" s="477"/>
      <c r="ET8" s="17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478"/>
      <c r="FF8" s="170"/>
      <c r="FG8" s="171"/>
      <c r="FH8" s="171"/>
      <c r="FI8" s="171"/>
      <c r="FJ8" s="171"/>
      <c r="FK8" s="171"/>
      <c r="FL8" s="171"/>
      <c r="FM8" s="171"/>
      <c r="FN8" s="171"/>
      <c r="FO8" s="171"/>
      <c r="FP8" s="171"/>
      <c r="FQ8" s="171"/>
      <c r="FR8" s="172"/>
    </row>
    <row r="9" spans="1:191" ht="24" customHeight="1" x14ac:dyDescent="0.2">
      <c r="A9" s="148" t="s">
        <v>283</v>
      </c>
      <c r="B9" s="149"/>
      <c r="C9" s="149"/>
      <c r="D9" s="149"/>
      <c r="E9" s="149"/>
      <c r="F9" s="149"/>
      <c r="G9" s="149"/>
      <c r="H9" s="150"/>
      <c r="I9" s="246" t="s">
        <v>284</v>
      </c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7"/>
      <c r="AT9" s="247"/>
      <c r="AU9" s="247"/>
      <c r="AV9" s="247"/>
      <c r="AW9" s="247"/>
      <c r="AX9" s="247"/>
      <c r="AY9" s="247"/>
      <c r="AZ9" s="247"/>
      <c r="BA9" s="247"/>
      <c r="BB9" s="247"/>
      <c r="BC9" s="247"/>
      <c r="BD9" s="247"/>
      <c r="BE9" s="247"/>
      <c r="BF9" s="247"/>
      <c r="BG9" s="247"/>
      <c r="BH9" s="247"/>
      <c r="BI9" s="247"/>
      <c r="BJ9" s="247"/>
      <c r="BK9" s="247"/>
      <c r="BL9" s="247"/>
      <c r="BM9" s="247"/>
      <c r="BN9" s="247"/>
      <c r="BO9" s="247"/>
      <c r="BP9" s="247"/>
      <c r="BQ9" s="247"/>
      <c r="BR9" s="247"/>
      <c r="BS9" s="247"/>
      <c r="BT9" s="247"/>
      <c r="BU9" s="247"/>
      <c r="BV9" s="247"/>
      <c r="BW9" s="247"/>
      <c r="BX9" s="247"/>
      <c r="BY9" s="247"/>
      <c r="BZ9" s="247"/>
      <c r="CA9" s="247"/>
      <c r="CB9" s="247"/>
      <c r="CC9" s="247"/>
      <c r="CD9" s="247"/>
      <c r="CE9" s="247"/>
      <c r="CF9" s="247"/>
      <c r="CG9" s="247"/>
      <c r="CH9" s="247"/>
      <c r="CI9" s="247"/>
      <c r="CJ9" s="247"/>
      <c r="CK9" s="247"/>
      <c r="CL9" s="247"/>
      <c r="CM9" s="248"/>
      <c r="CN9" s="151" t="s">
        <v>285</v>
      </c>
      <c r="CO9" s="149"/>
      <c r="CP9" s="149"/>
      <c r="CQ9" s="149"/>
      <c r="CR9" s="149"/>
      <c r="CS9" s="149"/>
      <c r="CT9" s="149"/>
      <c r="CU9" s="150"/>
      <c r="CV9" s="148" t="s">
        <v>59</v>
      </c>
      <c r="CW9" s="149"/>
      <c r="CX9" s="149"/>
      <c r="CY9" s="149"/>
      <c r="CZ9" s="149"/>
      <c r="DA9" s="149"/>
      <c r="DB9" s="149"/>
      <c r="DC9" s="149"/>
      <c r="DD9" s="149"/>
      <c r="DE9" s="150"/>
      <c r="DF9" s="477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478"/>
      <c r="DS9" s="477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478"/>
      <c r="EF9" s="477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478"/>
      <c r="ES9" s="477"/>
      <c r="ET9" s="17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478"/>
      <c r="FF9" s="170"/>
      <c r="FG9" s="171"/>
      <c r="FH9" s="171"/>
      <c r="FI9" s="171"/>
      <c r="FJ9" s="171"/>
      <c r="FK9" s="171"/>
      <c r="FL9" s="171"/>
      <c r="FM9" s="171"/>
      <c r="FN9" s="171"/>
      <c r="FO9" s="171"/>
      <c r="FP9" s="171"/>
      <c r="FQ9" s="171"/>
      <c r="FR9" s="172"/>
    </row>
    <row r="10" spans="1:191" ht="24" customHeight="1" x14ac:dyDescent="0.2">
      <c r="A10" s="148" t="s">
        <v>286</v>
      </c>
      <c r="B10" s="149"/>
      <c r="C10" s="149"/>
      <c r="D10" s="149"/>
      <c r="E10" s="149"/>
      <c r="F10" s="149"/>
      <c r="G10" s="149"/>
      <c r="H10" s="150"/>
      <c r="I10" s="246" t="s">
        <v>287</v>
      </c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7"/>
      <c r="AS10" s="247"/>
      <c r="AT10" s="247"/>
      <c r="AU10" s="247"/>
      <c r="AV10" s="247"/>
      <c r="AW10" s="247"/>
      <c r="AX10" s="247"/>
      <c r="AY10" s="247"/>
      <c r="AZ10" s="247"/>
      <c r="BA10" s="247"/>
      <c r="BB10" s="247"/>
      <c r="BC10" s="247"/>
      <c r="BD10" s="247"/>
      <c r="BE10" s="247"/>
      <c r="BF10" s="247"/>
      <c r="BG10" s="247"/>
      <c r="BH10" s="247"/>
      <c r="BI10" s="247"/>
      <c r="BJ10" s="247"/>
      <c r="BK10" s="247"/>
      <c r="BL10" s="247"/>
      <c r="BM10" s="247"/>
      <c r="BN10" s="247"/>
      <c r="BO10" s="247"/>
      <c r="BP10" s="247"/>
      <c r="BQ10" s="247"/>
      <c r="BR10" s="247"/>
      <c r="BS10" s="247"/>
      <c r="BT10" s="247"/>
      <c r="BU10" s="247"/>
      <c r="BV10" s="247"/>
      <c r="BW10" s="247"/>
      <c r="BX10" s="247"/>
      <c r="BY10" s="247"/>
      <c r="BZ10" s="247"/>
      <c r="CA10" s="247"/>
      <c r="CB10" s="247"/>
      <c r="CC10" s="247"/>
      <c r="CD10" s="247"/>
      <c r="CE10" s="247"/>
      <c r="CF10" s="247"/>
      <c r="CG10" s="247"/>
      <c r="CH10" s="247"/>
      <c r="CI10" s="247"/>
      <c r="CJ10" s="247"/>
      <c r="CK10" s="247"/>
      <c r="CL10" s="247"/>
      <c r="CM10" s="248"/>
      <c r="CN10" s="151" t="s">
        <v>288</v>
      </c>
      <c r="CO10" s="149"/>
      <c r="CP10" s="149"/>
      <c r="CQ10" s="149"/>
      <c r="CR10" s="149"/>
      <c r="CS10" s="149"/>
      <c r="CT10" s="149"/>
      <c r="CU10" s="150"/>
      <c r="CV10" s="148" t="s">
        <v>59</v>
      </c>
      <c r="CW10" s="149"/>
      <c r="CX10" s="149"/>
      <c r="CY10" s="149"/>
      <c r="CZ10" s="149"/>
      <c r="DA10" s="149"/>
      <c r="DB10" s="149"/>
      <c r="DC10" s="149"/>
      <c r="DD10" s="149"/>
      <c r="DE10" s="150"/>
      <c r="DF10" s="477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478"/>
      <c r="DS10" s="477">
        <v>5589946.6799999997</v>
      </c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478"/>
      <c r="EF10" s="477">
        <f>DS10*1.04</f>
        <v>5813544.5471999999</v>
      </c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478"/>
      <c r="ES10" s="477">
        <f>EF10*1.04</f>
        <v>6046086.3290880006</v>
      </c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478"/>
      <c r="FF10" s="170"/>
      <c r="FG10" s="171"/>
      <c r="FH10" s="171"/>
      <c r="FI10" s="171"/>
      <c r="FJ10" s="171"/>
      <c r="FK10" s="171"/>
      <c r="FL10" s="171"/>
      <c r="FM10" s="171"/>
      <c r="FN10" s="171"/>
      <c r="FO10" s="171"/>
      <c r="FP10" s="171"/>
      <c r="FQ10" s="171"/>
      <c r="FR10" s="172"/>
    </row>
    <row r="11" spans="1:191" ht="24" customHeight="1" x14ac:dyDescent="0.2">
      <c r="A11" s="148" t="s">
        <v>289</v>
      </c>
      <c r="B11" s="149"/>
      <c r="C11" s="149"/>
      <c r="D11" s="149"/>
      <c r="E11" s="149"/>
      <c r="F11" s="149"/>
      <c r="G11" s="149"/>
      <c r="H11" s="150"/>
      <c r="I11" s="246" t="s">
        <v>290</v>
      </c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  <c r="AT11" s="247"/>
      <c r="AU11" s="247"/>
      <c r="AV11" s="247"/>
      <c r="AW11" s="247"/>
      <c r="AX11" s="247"/>
      <c r="AY11" s="247"/>
      <c r="AZ11" s="247"/>
      <c r="BA11" s="247"/>
      <c r="BB11" s="247"/>
      <c r="BC11" s="247"/>
      <c r="BD11" s="247"/>
      <c r="BE11" s="247"/>
      <c r="BF11" s="247"/>
      <c r="BG11" s="247"/>
      <c r="BH11" s="247"/>
      <c r="BI11" s="247"/>
      <c r="BJ11" s="247"/>
      <c r="BK11" s="247"/>
      <c r="BL11" s="247"/>
      <c r="BM11" s="247"/>
      <c r="BN11" s="247"/>
      <c r="BO11" s="247"/>
      <c r="BP11" s="247"/>
      <c r="BQ11" s="247"/>
      <c r="BR11" s="247"/>
      <c r="BS11" s="247"/>
      <c r="BT11" s="247"/>
      <c r="BU11" s="247"/>
      <c r="BV11" s="247"/>
      <c r="BW11" s="247"/>
      <c r="BX11" s="247"/>
      <c r="BY11" s="247"/>
      <c r="BZ11" s="247"/>
      <c r="CA11" s="247"/>
      <c r="CB11" s="247"/>
      <c r="CC11" s="247"/>
      <c r="CD11" s="247"/>
      <c r="CE11" s="247"/>
      <c r="CF11" s="247"/>
      <c r="CG11" s="247"/>
      <c r="CH11" s="247"/>
      <c r="CI11" s="247"/>
      <c r="CJ11" s="247"/>
      <c r="CK11" s="247"/>
      <c r="CL11" s="247"/>
      <c r="CM11" s="248"/>
      <c r="CN11" s="151" t="s">
        <v>291</v>
      </c>
      <c r="CO11" s="149"/>
      <c r="CP11" s="149"/>
      <c r="CQ11" s="149"/>
      <c r="CR11" s="149"/>
      <c r="CS11" s="149"/>
      <c r="CT11" s="149"/>
      <c r="CU11" s="150"/>
      <c r="CV11" s="148" t="s">
        <v>59</v>
      </c>
      <c r="CW11" s="149"/>
      <c r="CX11" s="149"/>
      <c r="CY11" s="149"/>
      <c r="CZ11" s="149"/>
      <c r="DA11" s="149"/>
      <c r="DB11" s="149"/>
      <c r="DC11" s="149"/>
      <c r="DD11" s="149"/>
      <c r="DE11" s="150"/>
      <c r="DF11" s="477" t="s">
        <v>59</v>
      </c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478"/>
      <c r="DS11" s="477">
        <v>5589946.6799999997</v>
      </c>
      <c r="DT11" s="171"/>
      <c r="DU11" s="171"/>
      <c r="DV11" s="171"/>
      <c r="DW11" s="171"/>
      <c r="DX11" s="171"/>
      <c r="DY11" s="171"/>
      <c r="DZ11" s="171"/>
      <c r="EA11" s="171"/>
      <c r="EB11" s="171"/>
      <c r="EC11" s="171"/>
      <c r="ED11" s="171"/>
      <c r="EE11" s="478"/>
      <c r="EF11" s="477">
        <f>DS11*1.04</f>
        <v>5813544.5471999999</v>
      </c>
      <c r="EG11" s="171"/>
      <c r="EH11" s="171"/>
      <c r="EI11" s="171"/>
      <c r="EJ11" s="171"/>
      <c r="EK11" s="171"/>
      <c r="EL11" s="171"/>
      <c r="EM11" s="171"/>
      <c r="EN11" s="171"/>
      <c r="EO11" s="171"/>
      <c r="EP11" s="171"/>
      <c r="EQ11" s="171"/>
      <c r="ER11" s="478"/>
      <c r="ES11" s="477">
        <f>EF11*1.04</f>
        <v>6046086.3290880006</v>
      </c>
      <c r="ET11" s="171"/>
      <c r="EU11" s="171"/>
      <c r="EV11" s="171"/>
      <c r="EW11" s="171"/>
      <c r="EX11" s="171"/>
      <c r="EY11" s="171"/>
      <c r="EZ11" s="171"/>
      <c r="FA11" s="171"/>
      <c r="FB11" s="171"/>
      <c r="FC11" s="171"/>
      <c r="FD11" s="171"/>
      <c r="FE11" s="478"/>
      <c r="FF11" s="170"/>
      <c r="FG11" s="171"/>
      <c r="FH11" s="171"/>
      <c r="FI11" s="171"/>
      <c r="FJ11" s="171"/>
      <c r="FK11" s="171"/>
      <c r="FL11" s="171"/>
      <c r="FM11" s="171"/>
      <c r="FN11" s="171"/>
      <c r="FO11" s="171"/>
      <c r="FP11" s="171"/>
      <c r="FQ11" s="171"/>
      <c r="FR11" s="172"/>
    </row>
    <row r="12" spans="1:191" ht="24" customHeight="1" x14ac:dyDescent="0.2">
      <c r="A12" s="148"/>
      <c r="B12" s="149"/>
      <c r="C12" s="149"/>
      <c r="D12" s="149"/>
      <c r="E12" s="149"/>
      <c r="F12" s="149"/>
      <c r="G12" s="149"/>
      <c r="H12" s="150"/>
      <c r="I12" s="246" t="s">
        <v>292</v>
      </c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247"/>
      <c r="BW12" s="247"/>
      <c r="BX12" s="247"/>
      <c r="BY12" s="247"/>
      <c r="BZ12" s="247"/>
      <c r="CA12" s="247"/>
      <c r="CB12" s="247"/>
      <c r="CC12" s="247"/>
      <c r="CD12" s="247"/>
      <c r="CE12" s="247"/>
      <c r="CF12" s="247"/>
      <c r="CG12" s="247"/>
      <c r="CH12" s="247"/>
      <c r="CI12" s="247"/>
      <c r="CJ12" s="247"/>
      <c r="CK12" s="247"/>
      <c r="CL12" s="247"/>
      <c r="CM12" s="248"/>
      <c r="CN12" s="151" t="s">
        <v>293</v>
      </c>
      <c r="CO12" s="149"/>
      <c r="CP12" s="149"/>
      <c r="CQ12" s="149"/>
      <c r="CR12" s="149"/>
      <c r="CS12" s="149"/>
      <c r="CT12" s="149"/>
      <c r="CU12" s="150"/>
      <c r="CV12" s="148"/>
      <c r="CW12" s="149"/>
      <c r="CX12" s="149"/>
      <c r="CY12" s="149"/>
      <c r="CZ12" s="149"/>
      <c r="DA12" s="149"/>
      <c r="DB12" s="149"/>
      <c r="DC12" s="149"/>
      <c r="DD12" s="149"/>
      <c r="DE12" s="150"/>
      <c r="DF12" s="477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478"/>
      <c r="DS12" s="477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478"/>
      <c r="EF12" s="477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478"/>
      <c r="ES12" s="477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478"/>
      <c r="FF12" s="170"/>
      <c r="FG12" s="171"/>
      <c r="FH12" s="171"/>
      <c r="FI12" s="171"/>
      <c r="FJ12" s="171"/>
      <c r="FK12" s="171"/>
      <c r="FL12" s="171"/>
      <c r="FM12" s="171"/>
      <c r="FN12" s="171"/>
      <c r="FO12" s="171"/>
      <c r="FP12" s="171"/>
      <c r="FQ12" s="171"/>
      <c r="FR12" s="172"/>
    </row>
    <row r="13" spans="1:191" ht="24" customHeight="1" x14ac:dyDescent="0.2">
      <c r="A13" s="148" t="s">
        <v>294</v>
      </c>
      <c r="B13" s="149"/>
      <c r="C13" s="149"/>
      <c r="D13" s="149"/>
      <c r="E13" s="149"/>
      <c r="F13" s="149"/>
      <c r="G13" s="149"/>
      <c r="H13" s="150"/>
      <c r="I13" s="246" t="s">
        <v>295</v>
      </c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247"/>
      <c r="BW13" s="247"/>
      <c r="BX13" s="247"/>
      <c r="BY13" s="247"/>
      <c r="BZ13" s="247"/>
      <c r="CA13" s="247"/>
      <c r="CB13" s="247"/>
      <c r="CC13" s="247"/>
      <c r="CD13" s="247"/>
      <c r="CE13" s="247"/>
      <c r="CF13" s="247"/>
      <c r="CG13" s="247"/>
      <c r="CH13" s="247"/>
      <c r="CI13" s="247"/>
      <c r="CJ13" s="247"/>
      <c r="CK13" s="247"/>
      <c r="CL13" s="247"/>
      <c r="CM13" s="248"/>
      <c r="CN13" s="151" t="s">
        <v>296</v>
      </c>
      <c r="CO13" s="149"/>
      <c r="CP13" s="149"/>
      <c r="CQ13" s="149"/>
      <c r="CR13" s="149"/>
      <c r="CS13" s="149"/>
      <c r="CT13" s="149"/>
      <c r="CU13" s="150"/>
      <c r="CV13" s="148" t="s">
        <v>59</v>
      </c>
      <c r="CW13" s="149"/>
      <c r="CX13" s="149"/>
      <c r="CY13" s="149"/>
      <c r="CZ13" s="149"/>
      <c r="DA13" s="149"/>
      <c r="DB13" s="149"/>
      <c r="DC13" s="149"/>
      <c r="DD13" s="149"/>
      <c r="DE13" s="150"/>
      <c r="DF13" s="477" t="s">
        <v>59</v>
      </c>
      <c r="DG13" s="171"/>
      <c r="DH13" s="171"/>
      <c r="DI13" s="171"/>
      <c r="DJ13" s="171"/>
      <c r="DK13" s="171"/>
      <c r="DL13" s="171"/>
      <c r="DM13" s="171"/>
      <c r="DN13" s="171"/>
      <c r="DO13" s="171"/>
      <c r="DP13" s="171"/>
      <c r="DQ13" s="171"/>
      <c r="DR13" s="478"/>
      <c r="DS13" s="477"/>
      <c r="DT13" s="171"/>
      <c r="DU13" s="171"/>
      <c r="DV13" s="171"/>
      <c r="DW13" s="171"/>
      <c r="DX13" s="171"/>
      <c r="DY13" s="171"/>
      <c r="DZ13" s="171"/>
      <c r="EA13" s="171"/>
      <c r="EB13" s="171"/>
      <c r="EC13" s="171"/>
      <c r="ED13" s="171"/>
      <c r="EE13" s="478"/>
      <c r="EF13" s="477"/>
      <c r="EG13" s="171"/>
      <c r="EH13" s="171"/>
      <c r="EI13" s="171"/>
      <c r="EJ13" s="171"/>
      <c r="EK13" s="171"/>
      <c r="EL13" s="171"/>
      <c r="EM13" s="171"/>
      <c r="EN13" s="171"/>
      <c r="EO13" s="171"/>
      <c r="EP13" s="171"/>
      <c r="EQ13" s="171"/>
      <c r="ER13" s="478"/>
      <c r="ES13" s="477"/>
      <c r="ET13" s="171"/>
      <c r="EU13" s="171"/>
      <c r="EV13" s="171"/>
      <c r="EW13" s="171"/>
      <c r="EX13" s="171"/>
      <c r="EY13" s="171"/>
      <c r="EZ13" s="171"/>
      <c r="FA13" s="171"/>
      <c r="FB13" s="171"/>
      <c r="FC13" s="171"/>
      <c r="FD13" s="171"/>
      <c r="FE13" s="478"/>
      <c r="FF13" s="170"/>
      <c r="FG13" s="171"/>
      <c r="FH13" s="171"/>
      <c r="FI13" s="171"/>
      <c r="FJ13" s="171"/>
      <c r="FK13" s="171"/>
      <c r="FL13" s="171"/>
      <c r="FM13" s="171"/>
      <c r="FN13" s="171"/>
      <c r="FO13" s="171"/>
      <c r="FP13" s="171"/>
      <c r="FQ13" s="171"/>
      <c r="FR13" s="172"/>
    </row>
    <row r="14" spans="1:191" ht="24" customHeight="1" x14ac:dyDescent="0.2">
      <c r="A14" s="148" t="s">
        <v>297</v>
      </c>
      <c r="B14" s="149"/>
      <c r="C14" s="149"/>
      <c r="D14" s="149"/>
      <c r="E14" s="149"/>
      <c r="F14" s="149"/>
      <c r="G14" s="149"/>
      <c r="H14" s="150"/>
      <c r="I14" s="246" t="s">
        <v>298</v>
      </c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/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247"/>
      <c r="BW14" s="247"/>
      <c r="BX14" s="247"/>
      <c r="BY14" s="247"/>
      <c r="BZ14" s="247"/>
      <c r="CA14" s="247"/>
      <c r="CB14" s="247"/>
      <c r="CC14" s="247"/>
      <c r="CD14" s="247"/>
      <c r="CE14" s="247"/>
      <c r="CF14" s="247"/>
      <c r="CG14" s="247"/>
      <c r="CH14" s="247"/>
      <c r="CI14" s="247"/>
      <c r="CJ14" s="247"/>
      <c r="CK14" s="247"/>
      <c r="CL14" s="247"/>
      <c r="CM14" s="248"/>
      <c r="CN14" s="151" t="s">
        <v>299</v>
      </c>
      <c r="CO14" s="149"/>
      <c r="CP14" s="149"/>
      <c r="CQ14" s="149"/>
      <c r="CR14" s="149"/>
      <c r="CS14" s="149"/>
      <c r="CT14" s="149"/>
      <c r="CU14" s="150"/>
      <c r="CV14" s="148" t="s">
        <v>59</v>
      </c>
      <c r="CW14" s="149"/>
      <c r="CX14" s="149"/>
      <c r="CY14" s="149"/>
      <c r="CZ14" s="149"/>
      <c r="DA14" s="149"/>
      <c r="DB14" s="149"/>
      <c r="DC14" s="149"/>
      <c r="DD14" s="149"/>
      <c r="DE14" s="150"/>
      <c r="DF14" s="477"/>
      <c r="DG14" s="171"/>
      <c r="DH14" s="171"/>
      <c r="DI14" s="171"/>
      <c r="DJ14" s="171"/>
      <c r="DK14" s="171"/>
      <c r="DL14" s="171"/>
      <c r="DM14" s="171"/>
      <c r="DN14" s="171"/>
      <c r="DO14" s="171"/>
      <c r="DP14" s="171"/>
      <c r="DQ14" s="171"/>
      <c r="DR14" s="478"/>
      <c r="DS14" s="477">
        <f>DS15+DS18+DS27</f>
        <v>7027628.0999999996</v>
      </c>
      <c r="DT14" s="171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478"/>
      <c r="EF14" s="477">
        <f>DS14*1.04</f>
        <v>7308733.2239999995</v>
      </c>
      <c r="EG14" s="171"/>
      <c r="EH14" s="171"/>
      <c r="EI14" s="171"/>
      <c r="EJ14" s="171"/>
      <c r="EK14" s="171"/>
      <c r="EL14" s="171"/>
      <c r="EM14" s="171"/>
      <c r="EN14" s="171"/>
      <c r="EO14" s="171"/>
      <c r="EP14" s="171"/>
      <c r="EQ14" s="171"/>
      <c r="ER14" s="478"/>
      <c r="ES14" s="477">
        <f>EF14*1.04</f>
        <v>7601082.55296</v>
      </c>
      <c r="ET14" s="171"/>
      <c r="EU14" s="171"/>
      <c r="EV14" s="171"/>
      <c r="EW14" s="171"/>
      <c r="EX14" s="171"/>
      <c r="EY14" s="171"/>
      <c r="EZ14" s="171"/>
      <c r="FA14" s="171"/>
      <c r="FB14" s="171"/>
      <c r="FC14" s="171"/>
      <c r="FD14" s="171"/>
      <c r="FE14" s="478"/>
      <c r="FF14" s="170"/>
      <c r="FG14" s="171"/>
      <c r="FH14" s="171"/>
      <c r="FI14" s="171"/>
      <c r="FJ14" s="171"/>
      <c r="FK14" s="171"/>
      <c r="FL14" s="171"/>
      <c r="FM14" s="171"/>
      <c r="FN14" s="171"/>
      <c r="FO14" s="171"/>
      <c r="FP14" s="171"/>
      <c r="FQ14" s="171"/>
      <c r="FR14" s="172"/>
    </row>
    <row r="15" spans="1:191" ht="34.5" customHeight="1" x14ac:dyDescent="0.2">
      <c r="A15" s="148" t="s">
        <v>300</v>
      </c>
      <c r="B15" s="149"/>
      <c r="C15" s="149"/>
      <c r="D15" s="149"/>
      <c r="E15" s="149"/>
      <c r="F15" s="149"/>
      <c r="G15" s="149"/>
      <c r="H15" s="150"/>
      <c r="I15" s="270" t="s">
        <v>301</v>
      </c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1"/>
      <c r="BI15" s="271"/>
      <c r="BJ15" s="271"/>
      <c r="BK15" s="271"/>
      <c r="BL15" s="271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271"/>
      <c r="BZ15" s="271"/>
      <c r="CA15" s="271"/>
      <c r="CB15" s="271"/>
      <c r="CC15" s="271"/>
      <c r="CD15" s="271"/>
      <c r="CE15" s="271"/>
      <c r="CF15" s="271"/>
      <c r="CG15" s="271"/>
      <c r="CH15" s="271"/>
      <c r="CI15" s="271"/>
      <c r="CJ15" s="271"/>
      <c r="CK15" s="271"/>
      <c r="CL15" s="271"/>
      <c r="CM15" s="272"/>
      <c r="CN15" s="151" t="s">
        <v>302</v>
      </c>
      <c r="CO15" s="149"/>
      <c r="CP15" s="149"/>
      <c r="CQ15" s="149"/>
      <c r="CR15" s="149"/>
      <c r="CS15" s="149"/>
      <c r="CT15" s="149"/>
      <c r="CU15" s="150"/>
      <c r="CV15" s="148" t="s">
        <v>59</v>
      </c>
      <c r="CW15" s="149"/>
      <c r="CX15" s="149"/>
      <c r="CY15" s="149"/>
      <c r="CZ15" s="149"/>
      <c r="DA15" s="149"/>
      <c r="DB15" s="149"/>
      <c r="DC15" s="149"/>
      <c r="DD15" s="149"/>
      <c r="DE15" s="150"/>
      <c r="DF15" s="477"/>
      <c r="DG15" s="171"/>
      <c r="DH15" s="171"/>
      <c r="DI15" s="171"/>
      <c r="DJ15" s="171"/>
      <c r="DK15" s="171"/>
      <c r="DL15" s="171"/>
      <c r="DM15" s="171"/>
      <c r="DN15" s="171"/>
      <c r="DO15" s="171"/>
      <c r="DP15" s="171"/>
      <c r="DQ15" s="171"/>
      <c r="DR15" s="478"/>
      <c r="DS15" s="477">
        <v>4767332.3499999996</v>
      </c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478"/>
      <c r="EF15" s="477">
        <f>DS15*1.04</f>
        <v>4958025.6439999994</v>
      </c>
      <c r="EG15" s="171"/>
      <c r="EH15" s="171"/>
      <c r="EI15" s="171"/>
      <c r="EJ15" s="171"/>
      <c r="EK15" s="171"/>
      <c r="EL15" s="171"/>
      <c r="EM15" s="171"/>
      <c r="EN15" s="171"/>
      <c r="EO15" s="171"/>
      <c r="EP15" s="171"/>
      <c r="EQ15" s="171"/>
      <c r="ER15" s="478"/>
      <c r="ES15" s="477">
        <f>EF15*1.04</f>
        <v>5156346.66976</v>
      </c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478"/>
      <c r="FF15" s="170"/>
      <c r="FG15" s="171"/>
      <c r="FH15" s="171"/>
      <c r="FI15" s="171"/>
      <c r="FJ15" s="171"/>
      <c r="FK15" s="171"/>
      <c r="FL15" s="171"/>
      <c r="FM15" s="171"/>
      <c r="FN15" s="171"/>
      <c r="FO15" s="171"/>
      <c r="FP15" s="171"/>
      <c r="FQ15" s="171"/>
      <c r="FR15" s="172"/>
    </row>
    <row r="16" spans="1:191" ht="24" customHeight="1" x14ac:dyDescent="0.2">
      <c r="A16" s="148" t="s">
        <v>303</v>
      </c>
      <c r="B16" s="149"/>
      <c r="C16" s="149"/>
      <c r="D16" s="149"/>
      <c r="E16" s="149"/>
      <c r="F16" s="149"/>
      <c r="G16" s="149"/>
      <c r="H16" s="150"/>
      <c r="I16" s="234" t="s">
        <v>304</v>
      </c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6"/>
      <c r="CN16" s="151" t="s">
        <v>305</v>
      </c>
      <c r="CO16" s="149"/>
      <c r="CP16" s="149"/>
      <c r="CQ16" s="149"/>
      <c r="CR16" s="149"/>
      <c r="CS16" s="149"/>
      <c r="CT16" s="149"/>
      <c r="CU16" s="150"/>
      <c r="CV16" s="148" t="s">
        <v>59</v>
      </c>
      <c r="CW16" s="149"/>
      <c r="CX16" s="149"/>
      <c r="CY16" s="149"/>
      <c r="CZ16" s="149"/>
      <c r="DA16" s="149"/>
      <c r="DB16" s="149"/>
      <c r="DC16" s="149"/>
      <c r="DD16" s="149"/>
      <c r="DE16" s="150"/>
      <c r="DF16" s="506"/>
      <c r="DG16" s="507"/>
      <c r="DH16" s="507"/>
      <c r="DI16" s="507"/>
      <c r="DJ16" s="507"/>
      <c r="DK16" s="507"/>
      <c r="DL16" s="507"/>
      <c r="DM16" s="507"/>
      <c r="DN16" s="507"/>
      <c r="DO16" s="507"/>
      <c r="DP16" s="507"/>
      <c r="DQ16" s="507"/>
      <c r="DR16" s="508"/>
      <c r="DS16" s="506"/>
      <c r="DT16" s="507"/>
      <c r="DU16" s="507"/>
      <c r="DV16" s="507"/>
      <c r="DW16" s="507"/>
      <c r="DX16" s="507"/>
      <c r="DY16" s="507"/>
      <c r="DZ16" s="507"/>
      <c r="EA16" s="507"/>
      <c r="EB16" s="507"/>
      <c r="EC16" s="507"/>
      <c r="ED16" s="507"/>
      <c r="EE16" s="508"/>
      <c r="EF16" s="506"/>
      <c r="EG16" s="507"/>
      <c r="EH16" s="507"/>
      <c r="EI16" s="507"/>
      <c r="EJ16" s="507"/>
      <c r="EK16" s="507"/>
      <c r="EL16" s="507"/>
      <c r="EM16" s="507"/>
      <c r="EN16" s="507"/>
      <c r="EO16" s="507"/>
      <c r="EP16" s="507"/>
      <c r="EQ16" s="507"/>
      <c r="ER16" s="508"/>
      <c r="ES16" s="506"/>
      <c r="ET16" s="507"/>
      <c r="EU16" s="507"/>
      <c r="EV16" s="507"/>
      <c r="EW16" s="507"/>
      <c r="EX16" s="507"/>
      <c r="EY16" s="507"/>
      <c r="EZ16" s="507"/>
      <c r="FA16" s="507"/>
      <c r="FB16" s="507"/>
      <c r="FC16" s="507"/>
      <c r="FD16" s="507"/>
      <c r="FE16" s="508"/>
      <c r="FF16" s="170"/>
      <c r="FG16" s="171"/>
      <c r="FH16" s="171"/>
      <c r="FI16" s="171"/>
      <c r="FJ16" s="171"/>
      <c r="FK16" s="171"/>
      <c r="FL16" s="171"/>
      <c r="FM16" s="171"/>
      <c r="FN16" s="171"/>
      <c r="FO16" s="171"/>
      <c r="FP16" s="171"/>
      <c r="FQ16" s="171"/>
      <c r="FR16" s="172"/>
      <c r="FX16" s="17"/>
      <c r="FY16" s="17">
        <f>DT14-DT15-DT18-DT27</f>
        <v>0</v>
      </c>
      <c r="FZ16" s="505"/>
      <c r="GA16" s="505"/>
      <c r="GB16" s="505"/>
      <c r="GC16" s="505"/>
      <c r="GD16" s="505"/>
      <c r="GE16" s="505"/>
      <c r="GF16" s="505"/>
      <c r="GG16" s="505"/>
      <c r="GH16" s="505"/>
      <c r="GI16" s="505"/>
    </row>
    <row r="17" spans="1:174" ht="12.75" customHeight="1" x14ac:dyDescent="0.2">
      <c r="A17" s="148" t="s">
        <v>306</v>
      </c>
      <c r="B17" s="149"/>
      <c r="C17" s="149"/>
      <c r="D17" s="149"/>
      <c r="E17" s="149"/>
      <c r="F17" s="149"/>
      <c r="G17" s="149"/>
      <c r="H17" s="150"/>
      <c r="I17" s="234" t="s">
        <v>307</v>
      </c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6"/>
      <c r="CN17" s="151" t="s">
        <v>308</v>
      </c>
      <c r="CO17" s="149"/>
      <c r="CP17" s="149"/>
      <c r="CQ17" s="149"/>
      <c r="CR17" s="149"/>
      <c r="CS17" s="149"/>
      <c r="CT17" s="149"/>
      <c r="CU17" s="150"/>
      <c r="CV17" s="148" t="s">
        <v>59</v>
      </c>
      <c r="CW17" s="149"/>
      <c r="CX17" s="149"/>
      <c r="CY17" s="149"/>
      <c r="CZ17" s="149"/>
      <c r="DA17" s="149"/>
      <c r="DB17" s="149"/>
      <c r="DC17" s="149"/>
      <c r="DD17" s="149"/>
      <c r="DE17" s="150"/>
      <c r="DF17" s="477"/>
      <c r="DG17" s="171"/>
      <c r="DH17" s="171"/>
      <c r="DI17" s="171"/>
      <c r="DJ17" s="171"/>
      <c r="DK17" s="171"/>
      <c r="DL17" s="171"/>
      <c r="DM17" s="171"/>
      <c r="DN17" s="171"/>
      <c r="DO17" s="171"/>
      <c r="DP17" s="171"/>
      <c r="DQ17" s="171"/>
      <c r="DR17" s="478"/>
      <c r="DS17" s="477"/>
      <c r="DT17" s="171"/>
      <c r="DU17" s="171"/>
      <c r="DV17" s="171"/>
      <c r="DW17" s="171"/>
      <c r="DX17" s="171"/>
      <c r="DY17" s="171"/>
      <c r="DZ17" s="171"/>
      <c r="EA17" s="171"/>
      <c r="EB17" s="171"/>
      <c r="EC17" s="171"/>
      <c r="ED17" s="171"/>
      <c r="EE17" s="478"/>
      <c r="EF17" s="477"/>
      <c r="EG17" s="171"/>
      <c r="EH17" s="171"/>
      <c r="EI17" s="171"/>
      <c r="EJ17" s="171"/>
      <c r="EK17" s="171"/>
      <c r="EL17" s="171"/>
      <c r="EM17" s="171"/>
      <c r="EN17" s="171"/>
      <c r="EO17" s="171"/>
      <c r="EP17" s="171"/>
      <c r="EQ17" s="171"/>
      <c r="ER17" s="478"/>
      <c r="ES17" s="477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478"/>
      <c r="FF17" s="170"/>
      <c r="FG17" s="171"/>
      <c r="FH17" s="171"/>
      <c r="FI17" s="171"/>
      <c r="FJ17" s="171"/>
      <c r="FK17" s="171"/>
      <c r="FL17" s="171"/>
      <c r="FM17" s="171"/>
      <c r="FN17" s="171"/>
      <c r="FO17" s="171"/>
      <c r="FP17" s="171"/>
      <c r="FQ17" s="171"/>
      <c r="FR17" s="172"/>
    </row>
    <row r="18" spans="1:174" ht="24" customHeight="1" x14ac:dyDescent="0.2">
      <c r="A18" s="148" t="s">
        <v>309</v>
      </c>
      <c r="B18" s="149"/>
      <c r="C18" s="149"/>
      <c r="D18" s="149"/>
      <c r="E18" s="149"/>
      <c r="F18" s="149"/>
      <c r="G18" s="149"/>
      <c r="H18" s="150"/>
      <c r="I18" s="270" t="s">
        <v>310</v>
      </c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271"/>
      <c r="BY18" s="271"/>
      <c r="BZ18" s="271"/>
      <c r="CA18" s="271"/>
      <c r="CB18" s="271"/>
      <c r="CC18" s="271"/>
      <c r="CD18" s="271"/>
      <c r="CE18" s="271"/>
      <c r="CF18" s="271"/>
      <c r="CG18" s="271"/>
      <c r="CH18" s="271"/>
      <c r="CI18" s="271"/>
      <c r="CJ18" s="271"/>
      <c r="CK18" s="271"/>
      <c r="CL18" s="271"/>
      <c r="CM18" s="272"/>
      <c r="CN18" s="151" t="s">
        <v>311</v>
      </c>
      <c r="CO18" s="149"/>
      <c r="CP18" s="149"/>
      <c r="CQ18" s="149"/>
      <c r="CR18" s="149"/>
      <c r="CS18" s="149"/>
      <c r="CT18" s="149"/>
      <c r="CU18" s="150"/>
      <c r="CV18" s="148" t="s">
        <v>59</v>
      </c>
      <c r="CW18" s="149"/>
      <c r="CX18" s="149"/>
      <c r="CY18" s="149"/>
      <c r="CZ18" s="149"/>
      <c r="DA18" s="149"/>
      <c r="DB18" s="149"/>
      <c r="DC18" s="149"/>
      <c r="DD18" s="149"/>
      <c r="DE18" s="150"/>
      <c r="DF18" s="477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478"/>
      <c r="DS18" s="477">
        <v>513442.57</v>
      </c>
      <c r="DT18" s="171"/>
      <c r="DU18" s="171"/>
      <c r="DV18" s="171"/>
      <c r="DW18" s="171"/>
      <c r="DX18" s="171"/>
      <c r="DY18" s="171"/>
      <c r="DZ18" s="171"/>
      <c r="EA18" s="171"/>
      <c r="EB18" s="171"/>
      <c r="EC18" s="171"/>
      <c r="ED18" s="171"/>
      <c r="EE18" s="478"/>
      <c r="EF18" s="477">
        <f>DS18*1.04</f>
        <v>533980.27280000004</v>
      </c>
      <c r="EG18" s="171"/>
      <c r="EH18" s="171"/>
      <c r="EI18" s="171"/>
      <c r="EJ18" s="171"/>
      <c r="EK18" s="171"/>
      <c r="EL18" s="171"/>
      <c r="EM18" s="171"/>
      <c r="EN18" s="171"/>
      <c r="EO18" s="171"/>
      <c r="EP18" s="171"/>
      <c r="EQ18" s="171"/>
      <c r="ER18" s="478"/>
      <c r="ES18" s="477">
        <f>EF18*1.04</f>
        <v>555339.48371200007</v>
      </c>
      <c r="ET18" s="171"/>
      <c r="EU18" s="171"/>
      <c r="EV18" s="171"/>
      <c r="EW18" s="171"/>
      <c r="EX18" s="171"/>
      <c r="EY18" s="171"/>
      <c r="EZ18" s="171"/>
      <c r="FA18" s="171"/>
      <c r="FB18" s="171"/>
      <c r="FC18" s="171"/>
      <c r="FD18" s="171"/>
      <c r="FE18" s="478"/>
      <c r="FF18" s="170"/>
      <c r="FG18" s="171"/>
      <c r="FH18" s="171"/>
      <c r="FI18" s="171"/>
      <c r="FJ18" s="171"/>
      <c r="FK18" s="171"/>
      <c r="FL18" s="171"/>
      <c r="FM18" s="171"/>
      <c r="FN18" s="171"/>
      <c r="FO18" s="171"/>
      <c r="FP18" s="171"/>
      <c r="FQ18" s="171"/>
      <c r="FR18" s="172"/>
    </row>
    <row r="19" spans="1:174" ht="24" customHeight="1" x14ac:dyDescent="0.2">
      <c r="A19" s="148" t="s">
        <v>312</v>
      </c>
      <c r="B19" s="149"/>
      <c r="C19" s="149"/>
      <c r="D19" s="149"/>
      <c r="E19" s="149"/>
      <c r="F19" s="149"/>
      <c r="G19" s="149"/>
      <c r="H19" s="150"/>
      <c r="I19" s="234" t="s">
        <v>304</v>
      </c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6"/>
      <c r="CN19" s="151" t="s">
        <v>313</v>
      </c>
      <c r="CO19" s="149"/>
      <c r="CP19" s="149"/>
      <c r="CQ19" s="149"/>
      <c r="CR19" s="149"/>
      <c r="CS19" s="149"/>
      <c r="CT19" s="149"/>
      <c r="CU19" s="150"/>
      <c r="CV19" s="148" t="s">
        <v>59</v>
      </c>
      <c r="CW19" s="149"/>
      <c r="CX19" s="149"/>
      <c r="CY19" s="149"/>
      <c r="CZ19" s="149"/>
      <c r="DA19" s="149"/>
      <c r="DB19" s="149"/>
      <c r="DC19" s="149"/>
      <c r="DD19" s="149"/>
      <c r="DE19" s="150"/>
      <c r="DF19" s="477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478"/>
      <c r="DS19" s="477">
        <v>513442.57</v>
      </c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478"/>
      <c r="EF19" s="477">
        <f>DS19*1.04</f>
        <v>533980.27280000004</v>
      </c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478"/>
      <c r="ES19" s="477">
        <f>EF19*1.04</f>
        <v>555339.48371200007</v>
      </c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478"/>
      <c r="FF19" s="170"/>
      <c r="FG19" s="171"/>
      <c r="FH19" s="171"/>
      <c r="FI19" s="171"/>
      <c r="FJ19" s="171"/>
      <c r="FK19" s="171"/>
      <c r="FL19" s="171"/>
      <c r="FM19" s="171"/>
      <c r="FN19" s="171"/>
      <c r="FO19" s="171"/>
      <c r="FP19" s="171"/>
      <c r="FQ19" s="171"/>
      <c r="FR19" s="172"/>
    </row>
    <row r="20" spans="1:174" ht="16.149999999999999" customHeight="1" x14ac:dyDescent="0.2">
      <c r="A20" s="148"/>
      <c r="B20" s="149"/>
      <c r="C20" s="149"/>
      <c r="D20" s="149"/>
      <c r="E20" s="149"/>
      <c r="F20" s="149"/>
      <c r="G20" s="149"/>
      <c r="H20" s="150"/>
      <c r="I20" s="246" t="s">
        <v>292</v>
      </c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7"/>
      <c r="BV20" s="247"/>
      <c r="BW20" s="247"/>
      <c r="BX20" s="247"/>
      <c r="BY20" s="247"/>
      <c r="BZ20" s="247"/>
      <c r="CA20" s="247"/>
      <c r="CB20" s="247"/>
      <c r="CC20" s="247"/>
      <c r="CD20" s="247"/>
      <c r="CE20" s="247"/>
      <c r="CF20" s="247"/>
      <c r="CG20" s="247"/>
      <c r="CH20" s="247"/>
      <c r="CI20" s="247"/>
      <c r="CJ20" s="247"/>
      <c r="CK20" s="247"/>
      <c r="CL20" s="247"/>
      <c r="CM20" s="248"/>
      <c r="CN20" s="151" t="s">
        <v>314</v>
      </c>
      <c r="CO20" s="149"/>
      <c r="CP20" s="149"/>
      <c r="CQ20" s="149"/>
      <c r="CR20" s="149"/>
      <c r="CS20" s="149"/>
      <c r="CT20" s="149"/>
      <c r="CU20" s="150"/>
      <c r="CV20" s="148" t="s">
        <v>59</v>
      </c>
      <c r="CW20" s="149"/>
      <c r="CX20" s="149"/>
      <c r="CY20" s="149"/>
      <c r="CZ20" s="149"/>
      <c r="DA20" s="149"/>
      <c r="DB20" s="149"/>
      <c r="DC20" s="149"/>
      <c r="DD20" s="149"/>
      <c r="DE20" s="150"/>
      <c r="DF20" s="477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478"/>
      <c r="DS20" s="477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478"/>
      <c r="EF20" s="477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478"/>
      <c r="ES20" s="477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478"/>
      <c r="FF20" s="170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2"/>
    </row>
    <row r="21" spans="1:174" ht="12.75" customHeight="1" x14ac:dyDescent="0.2">
      <c r="A21" s="148" t="s">
        <v>315</v>
      </c>
      <c r="B21" s="149"/>
      <c r="C21" s="149"/>
      <c r="D21" s="149"/>
      <c r="E21" s="149"/>
      <c r="F21" s="149"/>
      <c r="G21" s="149"/>
      <c r="H21" s="150"/>
      <c r="I21" s="234" t="s">
        <v>307</v>
      </c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6"/>
      <c r="CN21" s="151" t="s">
        <v>316</v>
      </c>
      <c r="CO21" s="149"/>
      <c r="CP21" s="149"/>
      <c r="CQ21" s="149"/>
      <c r="CR21" s="149"/>
      <c r="CS21" s="149"/>
      <c r="CT21" s="149"/>
      <c r="CU21" s="150"/>
      <c r="CV21" s="148" t="s">
        <v>59</v>
      </c>
      <c r="CW21" s="149"/>
      <c r="CX21" s="149"/>
      <c r="CY21" s="149"/>
      <c r="CZ21" s="149"/>
      <c r="DA21" s="149"/>
      <c r="DB21" s="149"/>
      <c r="DC21" s="149"/>
      <c r="DD21" s="149"/>
      <c r="DE21" s="150"/>
      <c r="DF21" s="477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478"/>
      <c r="DS21" s="477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478"/>
      <c r="EF21" s="477"/>
      <c r="EG21" s="171"/>
      <c r="EH21" s="171"/>
      <c r="EI21" s="171"/>
      <c r="EJ21" s="171"/>
      <c r="EK21" s="171"/>
      <c r="EL21" s="171"/>
      <c r="EM21" s="171"/>
      <c r="EN21" s="171"/>
      <c r="EO21" s="171"/>
      <c r="EP21" s="171"/>
      <c r="EQ21" s="171"/>
      <c r="ER21" s="478"/>
      <c r="ES21" s="477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478"/>
      <c r="FF21" s="170"/>
      <c r="FG21" s="171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2"/>
    </row>
    <row r="22" spans="1:174" ht="12.75" customHeight="1" x14ac:dyDescent="0.2">
      <c r="A22" s="148" t="s">
        <v>317</v>
      </c>
      <c r="B22" s="149"/>
      <c r="C22" s="149"/>
      <c r="D22" s="149"/>
      <c r="E22" s="149"/>
      <c r="F22" s="149"/>
      <c r="G22" s="149"/>
      <c r="H22" s="150"/>
      <c r="I22" s="270" t="s">
        <v>318</v>
      </c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  <c r="BG22" s="271"/>
      <c r="BH22" s="271"/>
      <c r="BI22" s="271"/>
      <c r="BJ22" s="271"/>
      <c r="BK22" s="271"/>
      <c r="BL22" s="271"/>
      <c r="BM22" s="271"/>
      <c r="BN22" s="271"/>
      <c r="BO22" s="271"/>
      <c r="BP22" s="271"/>
      <c r="BQ22" s="271"/>
      <c r="BR22" s="271"/>
      <c r="BS22" s="271"/>
      <c r="BT22" s="271"/>
      <c r="BU22" s="271"/>
      <c r="BV22" s="271"/>
      <c r="BW22" s="271"/>
      <c r="BX22" s="271"/>
      <c r="BY22" s="271"/>
      <c r="BZ22" s="271"/>
      <c r="CA22" s="271"/>
      <c r="CB22" s="271"/>
      <c r="CC22" s="271"/>
      <c r="CD22" s="271"/>
      <c r="CE22" s="271"/>
      <c r="CF22" s="271"/>
      <c r="CG22" s="271"/>
      <c r="CH22" s="271"/>
      <c r="CI22" s="271"/>
      <c r="CJ22" s="271"/>
      <c r="CK22" s="271"/>
      <c r="CL22" s="271"/>
      <c r="CM22" s="272"/>
      <c r="CN22" s="151" t="s">
        <v>319</v>
      </c>
      <c r="CO22" s="149"/>
      <c r="CP22" s="149"/>
      <c r="CQ22" s="149"/>
      <c r="CR22" s="149"/>
      <c r="CS22" s="149"/>
      <c r="CT22" s="149"/>
      <c r="CU22" s="150"/>
      <c r="CV22" s="148" t="s">
        <v>59</v>
      </c>
      <c r="CW22" s="149"/>
      <c r="CX22" s="149"/>
      <c r="CY22" s="149"/>
      <c r="CZ22" s="149"/>
      <c r="DA22" s="149"/>
      <c r="DB22" s="149"/>
      <c r="DC22" s="149"/>
      <c r="DD22" s="149"/>
      <c r="DE22" s="150"/>
      <c r="DF22" s="477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478"/>
      <c r="DS22" s="477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478"/>
      <c r="EF22" s="477"/>
      <c r="EG22" s="171"/>
      <c r="EH22" s="171"/>
      <c r="EI22" s="171"/>
      <c r="EJ22" s="171"/>
      <c r="EK22" s="171"/>
      <c r="EL22" s="171"/>
      <c r="EM22" s="171"/>
      <c r="EN22" s="171"/>
      <c r="EO22" s="171"/>
      <c r="EP22" s="171"/>
      <c r="EQ22" s="171"/>
      <c r="ER22" s="478"/>
      <c r="ES22" s="477"/>
      <c r="ET22" s="171"/>
      <c r="EU22" s="171"/>
      <c r="EV22" s="171"/>
      <c r="EW22" s="171"/>
      <c r="EX22" s="171"/>
      <c r="EY22" s="171"/>
      <c r="EZ22" s="171"/>
      <c r="FA22" s="171"/>
      <c r="FB22" s="171"/>
      <c r="FC22" s="171"/>
      <c r="FD22" s="171"/>
      <c r="FE22" s="478"/>
      <c r="FF22" s="170"/>
      <c r="FG22" s="171"/>
      <c r="FH22" s="171"/>
      <c r="FI22" s="171"/>
      <c r="FJ22" s="171"/>
      <c r="FK22" s="171"/>
      <c r="FL22" s="171"/>
      <c r="FM22" s="171"/>
      <c r="FN22" s="171"/>
      <c r="FO22" s="171"/>
      <c r="FP22" s="171"/>
      <c r="FQ22" s="171"/>
      <c r="FR22" s="172"/>
    </row>
    <row r="23" spans="1:174" ht="14.45" customHeight="1" x14ac:dyDescent="0.2">
      <c r="A23" s="148"/>
      <c r="B23" s="149"/>
      <c r="C23" s="149"/>
      <c r="D23" s="149"/>
      <c r="E23" s="149"/>
      <c r="F23" s="149"/>
      <c r="G23" s="149"/>
      <c r="H23" s="150"/>
      <c r="I23" s="246" t="s">
        <v>320</v>
      </c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7"/>
      <c r="BN23" s="247"/>
      <c r="BO23" s="247"/>
      <c r="BP23" s="247"/>
      <c r="BQ23" s="247"/>
      <c r="BR23" s="247"/>
      <c r="BS23" s="247"/>
      <c r="BT23" s="247"/>
      <c r="BU23" s="247"/>
      <c r="BV23" s="247"/>
      <c r="BW23" s="247"/>
      <c r="BX23" s="247"/>
      <c r="BY23" s="247"/>
      <c r="BZ23" s="247"/>
      <c r="CA23" s="247"/>
      <c r="CB23" s="247"/>
      <c r="CC23" s="247"/>
      <c r="CD23" s="247"/>
      <c r="CE23" s="247"/>
      <c r="CF23" s="247"/>
      <c r="CG23" s="247"/>
      <c r="CH23" s="247"/>
      <c r="CI23" s="247"/>
      <c r="CJ23" s="247"/>
      <c r="CK23" s="247"/>
      <c r="CL23" s="247"/>
      <c r="CM23" s="248"/>
      <c r="CN23" s="151" t="s">
        <v>321</v>
      </c>
      <c r="CO23" s="149"/>
      <c r="CP23" s="149"/>
      <c r="CQ23" s="149"/>
      <c r="CR23" s="149"/>
      <c r="CS23" s="149"/>
      <c r="CT23" s="149"/>
      <c r="CU23" s="150"/>
      <c r="CV23" s="148" t="s">
        <v>59</v>
      </c>
      <c r="CW23" s="149"/>
      <c r="CX23" s="149"/>
      <c r="CY23" s="149"/>
      <c r="CZ23" s="149"/>
      <c r="DA23" s="149"/>
      <c r="DB23" s="149"/>
      <c r="DC23" s="149"/>
      <c r="DD23" s="149"/>
      <c r="DE23" s="150"/>
      <c r="DF23" s="477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478"/>
      <c r="DS23" s="477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478"/>
      <c r="EF23" s="477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478"/>
      <c r="ES23" s="477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478"/>
      <c r="FF23" s="170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2"/>
    </row>
    <row r="24" spans="1:174" ht="12" x14ac:dyDescent="0.2">
      <c r="A24" s="148" t="s">
        <v>322</v>
      </c>
      <c r="B24" s="149"/>
      <c r="C24" s="149"/>
      <c r="D24" s="149"/>
      <c r="E24" s="149"/>
      <c r="F24" s="149"/>
      <c r="G24" s="149"/>
      <c r="H24" s="150"/>
      <c r="I24" s="270" t="s">
        <v>323</v>
      </c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1"/>
      <c r="BV24" s="271"/>
      <c r="BW24" s="271"/>
      <c r="BX24" s="271"/>
      <c r="BY24" s="271"/>
      <c r="BZ24" s="271"/>
      <c r="CA24" s="271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2"/>
      <c r="CN24" s="151" t="s">
        <v>324</v>
      </c>
      <c r="CO24" s="149"/>
      <c r="CP24" s="149"/>
      <c r="CQ24" s="149"/>
      <c r="CR24" s="149"/>
      <c r="CS24" s="149"/>
      <c r="CT24" s="149"/>
      <c r="CU24" s="150"/>
      <c r="CV24" s="148" t="s">
        <v>59</v>
      </c>
      <c r="CW24" s="149"/>
      <c r="CX24" s="149"/>
      <c r="CY24" s="149"/>
      <c r="CZ24" s="149"/>
      <c r="DA24" s="149"/>
      <c r="DB24" s="149"/>
      <c r="DC24" s="149"/>
      <c r="DD24" s="149"/>
      <c r="DE24" s="150"/>
      <c r="DF24" s="477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478"/>
      <c r="DS24" s="477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478"/>
      <c r="EF24" s="477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478"/>
      <c r="ES24" s="477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478"/>
      <c r="FF24" s="170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2"/>
    </row>
    <row r="25" spans="1:174" ht="24" customHeight="1" x14ac:dyDescent="0.2">
      <c r="A25" s="148" t="s">
        <v>325</v>
      </c>
      <c r="B25" s="149"/>
      <c r="C25" s="149"/>
      <c r="D25" s="149"/>
      <c r="E25" s="149"/>
      <c r="F25" s="149"/>
      <c r="G25" s="149"/>
      <c r="H25" s="150"/>
      <c r="I25" s="234" t="s">
        <v>304</v>
      </c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6"/>
      <c r="CN25" s="151" t="s">
        <v>326</v>
      </c>
      <c r="CO25" s="149"/>
      <c r="CP25" s="149"/>
      <c r="CQ25" s="149"/>
      <c r="CR25" s="149"/>
      <c r="CS25" s="149"/>
      <c r="CT25" s="149"/>
      <c r="CU25" s="150"/>
      <c r="CV25" s="148" t="s">
        <v>59</v>
      </c>
      <c r="CW25" s="149"/>
      <c r="CX25" s="149"/>
      <c r="CY25" s="149"/>
      <c r="CZ25" s="149"/>
      <c r="DA25" s="149"/>
      <c r="DB25" s="149"/>
      <c r="DC25" s="149"/>
      <c r="DD25" s="149"/>
      <c r="DE25" s="150"/>
      <c r="DF25" s="477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478"/>
      <c r="DS25" s="477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478"/>
      <c r="EF25" s="477"/>
      <c r="EG25" s="171"/>
      <c r="EH25" s="171"/>
      <c r="EI25" s="171"/>
      <c r="EJ25" s="171"/>
      <c r="EK25" s="171"/>
      <c r="EL25" s="171"/>
      <c r="EM25" s="171"/>
      <c r="EN25" s="171"/>
      <c r="EO25" s="171"/>
      <c r="EP25" s="171"/>
      <c r="EQ25" s="171"/>
      <c r="ER25" s="478"/>
      <c r="ES25" s="477"/>
      <c r="ET25" s="171"/>
      <c r="EU25" s="171"/>
      <c r="EV25" s="171"/>
      <c r="EW25" s="171"/>
      <c r="EX25" s="171"/>
      <c r="EY25" s="171"/>
      <c r="EZ25" s="171"/>
      <c r="FA25" s="171"/>
      <c r="FB25" s="171"/>
      <c r="FC25" s="171"/>
      <c r="FD25" s="171"/>
      <c r="FE25" s="478"/>
      <c r="FF25" s="170"/>
      <c r="FG25" s="171"/>
      <c r="FH25" s="171"/>
      <c r="FI25" s="171"/>
      <c r="FJ25" s="171"/>
      <c r="FK25" s="171"/>
      <c r="FL25" s="171"/>
      <c r="FM25" s="171"/>
      <c r="FN25" s="171"/>
      <c r="FO25" s="171"/>
      <c r="FP25" s="171"/>
      <c r="FQ25" s="171"/>
      <c r="FR25" s="172"/>
    </row>
    <row r="26" spans="1:174" ht="12.75" customHeight="1" x14ac:dyDescent="0.2">
      <c r="A26" s="148" t="s">
        <v>327</v>
      </c>
      <c r="B26" s="149"/>
      <c r="C26" s="149"/>
      <c r="D26" s="149"/>
      <c r="E26" s="149"/>
      <c r="F26" s="149"/>
      <c r="G26" s="149"/>
      <c r="H26" s="150"/>
      <c r="I26" s="234" t="s">
        <v>307</v>
      </c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6"/>
      <c r="CN26" s="151" t="s">
        <v>328</v>
      </c>
      <c r="CO26" s="149"/>
      <c r="CP26" s="149"/>
      <c r="CQ26" s="149"/>
      <c r="CR26" s="149"/>
      <c r="CS26" s="149"/>
      <c r="CT26" s="149"/>
      <c r="CU26" s="150"/>
      <c r="CV26" s="148" t="s">
        <v>59</v>
      </c>
      <c r="CW26" s="149"/>
      <c r="CX26" s="149"/>
      <c r="CY26" s="149"/>
      <c r="CZ26" s="149"/>
      <c r="DA26" s="149"/>
      <c r="DB26" s="149"/>
      <c r="DC26" s="149"/>
      <c r="DD26" s="149"/>
      <c r="DE26" s="150"/>
      <c r="DF26" s="477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478"/>
      <c r="DS26" s="477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478"/>
      <c r="EF26" s="477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478"/>
      <c r="ES26" s="477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478"/>
      <c r="FF26" s="170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2"/>
    </row>
    <row r="27" spans="1:174" ht="12" x14ac:dyDescent="0.2">
      <c r="A27" s="148" t="s">
        <v>329</v>
      </c>
      <c r="B27" s="149"/>
      <c r="C27" s="149"/>
      <c r="D27" s="149"/>
      <c r="E27" s="149"/>
      <c r="F27" s="149"/>
      <c r="G27" s="149"/>
      <c r="H27" s="150"/>
      <c r="I27" s="270" t="s">
        <v>330</v>
      </c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2"/>
      <c r="CN27" s="300" t="s">
        <v>331</v>
      </c>
      <c r="CO27" s="95"/>
      <c r="CP27" s="95"/>
      <c r="CQ27" s="95"/>
      <c r="CR27" s="95"/>
      <c r="CS27" s="95"/>
      <c r="CT27" s="95"/>
      <c r="CU27" s="283"/>
      <c r="CV27" s="282" t="s">
        <v>59</v>
      </c>
      <c r="CW27" s="95"/>
      <c r="CX27" s="95"/>
      <c r="CY27" s="95"/>
      <c r="CZ27" s="95"/>
      <c r="DA27" s="95"/>
      <c r="DB27" s="95"/>
      <c r="DC27" s="95"/>
      <c r="DD27" s="95"/>
      <c r="DE27" s="283"/>
      <c r="DF27" s="511"/>
      <c r="DG27" s="509"/>
      <c r="DH27" s="509"/>
      <c r="DI27" s="509"/>
      <c r="DJ27" s="509"/>
      <c r="DK27" s="509"/>
      <c r="DL27" s="509"/>
      <c r="DM27" s="509"/>
      <c r="DN27" s="509"/>
      <c r="DO27" s="509"/>
      <c r="DP27" s="509"/>
      <c r="DQ27" s="509"/>
      <c r="DR27" s="512"/>
      <c r="DS27" s="477">
        <v>1746853.18</v>
      </c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478"/>
      <c r="EF27" s="511">
        <f>DS27*1.04</f>
        <v>1816727.3071999999</v>
      </c>
      <c r="EG27" s="509"/>
      <c r="EH27" s="509"/>
      <c r="EI27" s="509"/>
      <c r="EJ27" s="509"/>
      <c r="EK27" s="509"/>
      <c r="EL27" s="509"/>
      <c r="EM27" s="509"/>
      <c r="EN27" s="509"/>
      <c r="EO27" s="509"/>
      <c r="EP27" s="509"/>
      <c r="EQ27" s="509"/>
      <c r="ER27" s="512"/>
      <c r="ES27" s="511">
        <f>EF27*1.04</f>
        <v>1889396.399488</v>
      </c>
      <c r="ET27" s="509"/>
      <c r="EU27" s="509"/>
      <c r="EV27" s="509"/>
      <c r="EW27" s="509"/>
      <c r="EX27" s="509"/>
      <c r="EY27" s="509"/>
      <c r="EZ27" s="509"/>
      <c r="FA27" s="509"/>
      <c r="FB27" s="509"/>
      <c r="FC27" s="509"/>
      <c r="FD27" s="509"/>
      <c r="FE27" s="512"/>
      <c r="FF27" s="160"/>
      <c r="FG27" s="509"/>
      <c r="FH27" s="509"/>
      <c r="FI27" s="509"/>
      <c r="FJ27" s="509"/>
      <c r="FK27" s="509"/>
      <c r="FL27" s="509"/>
      <c r="FM27" s="509"/>
      <c r="FN27" s="509"/>
      <c r="FO27" s="509"/>
      <c r="FP27" s="509"/>
      <c r="FQ27" s="509"/>
      <c r="FR27" s="510"/>
    </row>
    <row r="28" spans="1:174" ht="24" customHeight="1" x14ac:dyDescent="0.2">
      <c r="A28" s="148" t="s">
        <v>332</v>
      </c>
      <c r="B28" s="149"/>
      <c r="C28" s="149"/>
      <c r="D28" s="149"/>
      <c r="E28" s="149"/>
      <c r="F28" s="149"/>
      <c r="G28" s="149"/>
      <c r="H28" s="150"/>
      <c r="I28" s="234" t="s">
        <v>304</v>
      </c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6"/>
      <c r="CN28" s="141" t="s">
        <v>333</v>
      </c>
      <c r="CO28" s="142"/>
      <c r="CP28" s="142"/>
      <c r="CQ28" s="142"/>
      <c r="CR28" s="142"/>
      <c r="CS28" s="142"/>
      <c r="CT28" s="142"/>
      <c r="CU28" s="143"/>
      <c r="CV28" s="144" t="s">
        <v>59</v>
      </c>
      <c r="CW28" s="142"/>
      <c r="CX28" s="142"/>
      <c r="CY28" s="142"/>
      <c r="CZ28" s="142"/>
      <c r="DA28" s="142"/>
      <c r="DB28" s="142"/>
      <c r="DC28" s="142"/>
      <c r="DD28" s="142"/>
      <c r="DE28" s="143"/>
      <c r="DF28" s="475"/>
      <c r="DG28" s="174"/>
      <c r="DH28" s="174"/>
      <c r="DI28" s="174"/>
      <c r="DJ28" s="174"/>
      <c r="DK28" s="174"/>
      <c r="DL28" s="174"/>
      <c r="DM28" s="174"/>
      <c r="DN28" s="174"/>
      <c r="DO28" s="174"/>
      <c r="DP28" s="174"/>
      <c r="DQ28" s="174"/>
      <c r="DR28" s="476"/>
      <c r="DS28" s="475">
        <f>DS27</f>
        <v>1746853.18</v>
      </c>
      <c r="DT28" s="174"/>
      <c r="DU28" s="174"/>
      <c r="DV28" s="174"/>
      <c r="DW28" s="174"/>
      <c r="DX28" s="174"/>
      <c r="DY28" s="174"/>
      <c r="DZ28" s="174"/>
      <c r="EA28" s="174"/>
      <c r="EB28" s="174"/>
      <c r="EC28" s="174"/>
      <c r="ED28" s="174"/>
      <c r="EE28" s="476"/>
      <c r="EF28" s="475">
        <f>EF27</f>
        <v>1816727.3071999999</v>
      </c>
      <c r="EG28" s="174"/>
      <c r="EH28" s="174"/>
      <c r="EI28" s="174"/>
      <c r="EJ28" s="174"/>
      <c r="EK28" s="174"/>
      <c r="EL28" s="174"/>
      <c r="EM28" s="174"/>
      <c r="EN28" s="174"/>
      <c r="EO28" s="174"/>
      <c r="EP28" s="174"/>
      <c r="EQ28" s="174"/>
      <c r="ER28" s="476"/>
      <c r="ES28" s="475">
        <f>ES27</f>
        <v>1889396.399488</v>
      </c>
      <c r="ET28" s="174"/>
      <c r="EU28" s="174"/>
      <c r="EV28" s="174"/>
      <c r="EW28" s="174"/>
      <c r="EX28" s="174"/>
      <c r="EY28" s="174"/>
      <c r="EZ28" s="174"/>
      <c r="FA28" s="174"/>
      <c r="FB28" s="174"/>
      <c r="FC28" s="174"/>
      <c r="FD28" s="174"/>
      <c r="FE28" s="476"/>
      <c r="FF28" s="173"/>
      <c r="FG28" s="174"/>
      <c r="FH28" s="174"/>
      <c r="FI28" s="174"/>
      <c r="FJ28" s="174"/>
      <c r="FK28" s="174"/>
      <c r="FL28" s="174"/>
      <c r="FM28" s="174"/>
      <c r="FN28" s="174"/>
      <c r="FO28" s="174"/>
      <c r="FP28" s="174"/>
      <c r="FQ28" s="174"/>
      <c r="FR28" s="175"/>
    </row>
    <row r="29" spans="1:174" ht="14.45" customHeight="1" x14ac:dyDescent="0.2">
      <c r="A29" s="148"/>
      <c r="B29" s="149"/>
      <c r="C29" s="149"/>
      <c r="D29" s="149"/>
      <c r="E29" s="149"/>
      <c r="F29" s="149"/>
      <c r="G29" s="149"/>
      <c r="H29" s="150"/>
      <c r="I29" s="246" t="s">
        <v>320</v>
      </c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/>
      <c r="BL29" s="247"/>
      <c r="BM29" s="247"/>
      <c r="BN29" s="247"/>
      <c r="BO29" s="247"/>
      <c r="BP29" s="247"/>
      <c r="BQ29" s="247"/>
      <c r="BR29" s="247"/>
      <c r="BS29" s="247"/>
      <c r="BT29" s="247"/>
      <c r="BU29" s="247"/>
      <c r="BV29" s="247"/>
      <c r="BW29" s="247"/>
      <c r="BX29" s="247"/>
      <c r="BY29" s="247"/>
      <c r="BZ29" s="247"/>
      <c r="CA29" s="247"/>
      <c r="CB29" s="247"/>
      <c r="CC29" s="247"/>
      <c r="CD29" s="247"/>
      <c r="CE29" s="247"/>
      <c r="CF29" s="247"/>
      <c r="CG29" s="247"/>
      <c r="CH29" s="247"/>
      <c r="CI29" s="247"/>
      <c r="CJ29" s="247"/>
      <c r="CK29" s="247"/>
      <c r="CL29" s="247"/>
      <c r="CM29" s="248"/>
      <c r="CN29" s="151" t="s">
        <v>334</v>
      </c>
      <c r="CO29" s="149"/>
      <c r="CP29" s="149"/>
      <c r="CQ29" s="149"/>
      <c r="CR29" s="149"/>
      <c r="CS29" s="149"/>
      <c r="CT29" s="149"/>
      <c r="CU29" s="150"/>
      <c r="CV29" s="148" t="s">
        <v>59</v>
      </c>
      <c r="CW29" s="149"/>
      <c r="CX29" s="149"/>
      <c r="CY29" s="149"/>
      <c r="CZ29" s="149"/>
      <c r="DA29" s="149"/>
      <c r="DB29" s="149"/>
      <c r="DC29" s="149"/>
      <c r="DD29" s="149"/>
      <c r="DE29" s="150"/>
      <c r="DF29" s="477"/>
      <c r="DG29" s="171"/>
      <c r="DH29" s="171"/>
      <c r="DI29" s="171"/>
      <c r="DJ29" s="171"/>
      <c r="DK29" s="171"/>
      <c r="DL29" s="171"/>
      <c r="DM29" s="171"/>
      <c r="DN29" s="171"/>
      <c r="DO29" s="171"/>
      <c r="DP29" s="171"/>
      <c r="DQ29" s="171"/>
      <c r="DR29" s="478"/>
      <c r="DS29" s="477"/>
      <c r="DT29" s="171"/>
      <c r="DU29" s="171"/>
      <c r="DV29" s="171"/>
      <c r="DW29" s="171"/>
      <c r="DX29" s="171"/>
      <c r="DY29" s="171"/>
      <c r="DZ29" s="171"/>
      <c r="EA29" s="171"/>
      <c r="EB29" s="171"/>
      <c r="EC29" s="171"/>
      <c r="ED29" s="171"/>
      <c r="EE29" s="478"/>
      <c r="EF29" s="477"/>
      <c r="EG29" s="171"/>
      <c r="EH29" s="171"/>
      <c r="EI29" s="171"/>
      <c r="EJ29" s="171"/>
      <c r="EK29" s="171"/>
      <c r="EL29" s="171"/>
      <c r="EM29" s="171"/>
      <c r="EN29" s="171"/>
      <c r="EO29" s="171"/>
      <c r="EP29" s="171"/>
      <c r="EQ29" s="171"/>
      <c r="ER29" s="478"/>
      <c r="ES29" s="477"/>
      <c r="ET29" s="171"/>
      <c r="EU29" s="171"/>
      <c r="EV29" s="171"/>
      <c r="EW29" s="171"/>
      <c r="EX29" s="171"/>
      <c r="EY29" s="171"/>
      <c r="EZ29" s="171"/>
      <c r="FA29" s="171"/>
      <c r="FB29" s="171"/>
      <c r="FC29" s="171"/>
      <c r="FD29" s="171"/>
      <c r="FE29" s="478"/>
      <c r="FF29" s="170"/>
      <c r="FG29" s="171"/>
      <c r="FH29" s="171"/>
      <c r="FI29" s="171"/>
      <c r="FJ29" s="171"/>
      <c r="FK29" s="171"/>
      <c r="FL29" s="171"/>
      <c r="FM29" s="171"/>
      <c r="FN29" s="171"/>
      <c r="FO29" s="171"/>
      <c r="FP29" s="171"/>
      <c r="FQ29" s="171"/>
      <c r="FR29" s="172"/>
    </row>
    <row r="30" spans="1:174" ht="12" x14ac:dyDescent="0.2">
      <c r="A30" s="148" t="s">
        <v>335</v>
      </c>
      <c r="B30" s="149"/>
      <c r="C30" s="149"/>
      <c r="D30" s="149"/>
      <c r="E30" s="149"/>
      <c r="F30" s="149"/>
      <c r="G30" s="149"/>
      <c r="H30" s="150"/>
      <c r="I30" s="234" t="s">
        <v>336</v>
      </c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6"/>
      <c r="CN30" s="151" t="s">
        <v>337</v>
      </c>
      <c r="CO30" s="149"/>
      <c r="CP30" s="149"/>
      <c r="CQ30" s="149"/>
      <c r="CR30" s="149"/>
      <c r="CS30" s="149"/>
      <c r="CT30" s="149"/>
      <c r="CU30" s="150"/>
      <c r="CV30" s="148" t="s">
        <v>59</v>
      </c>
      <c r="CW30" s="149"/>
      <c r="CX30" s="149"/>
      <c r="CY30" s="149"/>
      <c r="CZ30" s="149"/>
      <c r="DA30" s="149"/>
      <c r="DB30" s="149"/>
      <c r="DC30" s="149"/>
      <c r="DD30" s="149"/>
      <c r="DE30" s="150"/>
      <c r="DF30" s="477"/>
      <c r="DG30" s="171"/>
      <c r="DH30" s="171"/>
      <c r="DI30" s="171"/>
      <c r="DJ30" s="171"/>
      <c r="DK30" s="171"/>
      <c r="DL30" s="171"/>
      <c r="DM30" s="171"/>
      <c r="DN30" s="171"/>
      <c r="DO30" s="171"/>
      <c r="DP30" s="171"/>
      <c r="DQ30" s="171"/>
      <c r="DR30" s="478"/>
      <c r="DS30" s="477"/>
      <c r="DT30" s="171"/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478"/>
      <c r="EF30" s="477"/>
      <c r="EG30" s="171"/>
      <c r="EH30" s="171"/>
      <c r="EI30" s="171"/>
      <c r="EJ30" s="171"/>
      <c r="EK30" s="171"/>
      <c r="EL30" s="171"/>
      <c r="EM30" s="171"/>
      <c r="EN30" s="171"/>
      <c r="EO30" s="171"/>
      <c r="EP30" s="171"/>
      <c r="EQ30" s="171"/>
      <c r="ER30" s="478"/>
      <c r="ES30" s="477"/>
      <c r="ET30" s="171"/>
      <c r="EU30" s="171"/>
      <c r="EV30" s="171"/>
      <c r="EW30" s="171"/>
      <c r="EX30" s="171"/>
      <c r="EY30" s="171"/>
      <c r="EZ30" s="171"/>
      <c r="FA30" s="171"/>
      <c r="FB30" s="171"/>
      <c r="FC30" s="171"/>
      <c r="FD30" s="171"/>
      <c r="FE30" s="478"/>
      <c r="FF30" s="170"/>
      <c r="FG30" s="171"/>
      <c r="FH30" s="171"/>
      <c r="FI30" s="171"/>
      <c r="FJ30" s="171"/>
      <c r="FK30" s="171"/>
      <c r="FL30" s="171"/>
      <c r="FM30" s="171"/>
      <c r="FN30" s="171"/>
      <c r="FO30" s="171"/>
      <c r="FP30" s="171"/>
      <c r="FQ30" s="171"/>
      <c r="FR30" s="172"/>
    </row>
    <row r="31" spans="1:174" ht="24" customHeight="1" x14ac:dyDescent="0.2">
      <c r="A31" s="148" t="s">
        <v>50</v>
      </c>
      <c r="B31" s="149"/>
      <c r="C31" s="149"/>
      <c r="D31" s="149"/>
      <c r="E31" s="149"/>
      <c r="F31" s="149"/>
      <c r="G31" s="149"/>
      <c r="H31" s="150"/>
      <c r="I31" s="516" t="s">
        <v>338</v>
      </c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517"/>
      <c r="AN31" s="517"/>
      <c r="AO31" s="517"/>
      <c r="AP31" s="517"/>
      <c r="AQ31" s="517"/>
      <c r="AR31" s="517"/>
      <c r="AS31" s="517"/>
      <c r="AT31" s="517"/>
      <c r="AU31" s="517"/>
      <c r="AV31" s="517"/>
      <c r="AW31" s="517"/>
      <c r="AX31" s="517"/>
      <c r="AY31" s="517"/>
      <c r="AZ31" s="517"/>
      <c r="BA31" s="517"/>
      <c r="BB31" s="517"/>
      <c r="BC31" s="517"/>
      <c r="BD31" s="517"/>
      <c r="BE31" s="517"/>
      <c r="BF31" s="517"/>
      <c r="BG31" s="517"/>
      <c r="BH31" s="517"/>
      <c r="BI31" s="517"/>
      <c r="BJ31" s="517"/>
      <c r="BK31" s="517"/>
      <c r="BL31" s="517"/>
      <c r="BM31" s="517"/>
      <c r="BN31" s="517"/>
      <c r="BO31" s="517"/>
      <c r="BP31" s="517"/>
      <c r="BQ31" s="517"/>
      <c r="BR31" s="517"/>
      <c r="BS31" s="517"/>
      <c r="BT31" s="517"/>
      <c r="BU31" s="517"/>
      <c r="BV31" s="517"/>
      <c r="BW31" s="517"/>
      <c r="BX31" s="517"/>
      <c r="BY31" s="517"/>
      <c r="BZ31" s="517"/>
      <c r="CA31" s="517"/>
      <c r="CB31" s="517"/>
      <c r="CC31" s="517"/>
      <c r="CD31" s="517"/>
      <c r="CE31" s="517"/>
      <c r="CF31" s="517"/>
      <c r="CG31" s="517"/>
      <c r="CH31" s="517"/>
      <c r="CI31" s="517"/>
      <c r="CJ31" s="517"/>
      <c r="CK31" s="517"/>
      <c r="CL31" s="517"/>
      <c r="CM31" s="518"/>
      <c r="CN31" s="151" t="s">
        <v>339</v>
      </c>
      <c r="CO31" s="149"/>
      <c r="CP31" s="149"/>
      <c r="CQ31" s="149"/>
      <c r="CR31" s="149"/>
      <c r="CS31" s="149"/>
      <c r="CT31" s="149"/>
      <c r="CU31" s="150"/>
      <c r="CV31" s="148" t="s">
        <v>59</v>
      </c>
      <c r="CW31" s="149"/>
      <c r="CX31" s="149"/>
      <c r="CY31" s="149"/>
      <c r="CZ31" s="149"/>
      <c r="DA31" s="149"/>
      <c r="DB31" s="149"/>
      <c r="DC31" s="149"/>
      <c r="DD31" s="149"/>
      <c r="DE31" s="150"/>
      <c r="DF31" s="552"/>
      <c r="DG31" s="550"/>
      <c r="DH31" s="550"/>
      <c r="DI31" s="550"/>
      <c r="DJ31" s="550"/>
      <c r="DK31" s="550"/>
      <c r="DL31" s="550"/>
      <c r="DM31" s="550"/>
      <c r="DN31" s="550"/>
      <c r="DO31" s="550"/>
      <c r="DP31" s="550"/>
      <c r="DQ31" s="550"/>
      <c r="DR31" s="553"/>
      <c r="DS31" s="552">
        <f>DS32</f>
        <v>12617574.779999999</v>
      </c>
      <c r="DT31" s="550"/>
      <c r="DU31" s="550"/>
      <c r="DV31" s="550"/>
      <c r="DW31" s="550"/>
      <c r="DX31" s="550"/>
      <c r="DY31" s="550"/>
      <c r="DZ31" s="550"/>
      <c r="EA31" s="550"/>
      <c r="EB31" s="550"/>
      <c r="EC31" s="550"/>
      <c r="ED31" s="550"/>
      <c r="EE31" s="553"/>
      <c r="EF31" s="552"/>
      <c r="EG31" s="550"/>
      <c r="EH31" s="550"/>
      <c r="EI31" s="550"/>
      <c r="EJ31" s="550"/>
      <c r="EK31" s="550"/>
      <c r="EL31" s="550"/>
      <c r="EM31" s="550"/>
      <c r="EN31" s="550"/>
      <c r="EO31" s="550"/>
      <c r="EP31" s="550"/>
      <c r="EQ31" s="550"/>
      <c r="ER31" s="553"/>
      <c r="ES31" s="477"/>
      <c r="ET31" s="171"/>
      <c r="EU31" s="171"/>
      <c r="EV31" s="171"/>
      <c r="EW31" s="171"/>
      <c r="EX31" s="171"/>
      <c r="EY31" s="171"/>
      <c r="EZ31" s="171"/>
      <c r="FA31" s="171"/>
      <c r="FB31" s="171"/>
      <c r="FC31" s="171"/>
      <c r="FD31" s="171"/>
      <c r="FE31" s="478"/>
      <c r="FF31" s="170"/>
      <c r="FG31" s="171"/>
      <c r="FH31" s="171"/>
      <c r="FI31" s="171"/>
      <c r="FJ31" s="171"/>
      <c r="FK31" s="171"/>
      <c r="FL31" s="171"/>
      <c r="FM31" s="171"/>
      <c r="FN31" s="171"/>
      <c r="FO31" s="171"/>
      <c r="FP31" s="171"/>
      <c r="FQ31" s="171"/>
      <c r="FR31" s="172"/>
    </row>
    <row r="32" spans="1:174" ht="11.25" customHeight="1" x14ac:dyDescent="0.2">
      <c r="A32" s="428"/>
      <c r="B32" s="426"/>
      <c r="C32" s="426"/>
      <c r="D32" s="426"/>
      <c r="E32" s="426"/>
      <c r="F32" s="426"/>
      <c r="G32" s="426"/>
      <c r="H32" s="427"/>
      <c r="I32" s="521" t="s">
        <v>505</v>
      </c>
      <c r="J32" s="522"/>
      <c r="K32" s="522"/>
      <c r="L32" s="522"/>
      <c r="M32" s="522"/>
      <c r="N32" s="522"/>
      <c r="O32" s="522"/>
      <c r="P32" s="522"/>
      <c r="Q32" s="522"/>
      <c r="R32" s="522"/>
      <c r="S32" s="522"/>
      <c r="T32" s="522"/>
      <c r="U32" s="522"/>
      <c r="V32" s="522"/>
      <c r="W32" s="522"/>
      <c r="X32" s="522"/>
      <c r="Y32" s="522"/>
      <c r="Z32" s="522"/>
      <c r="AA32" s="522"/>
      <c r="AB32" s="522"/>
      <c r="AC32" s="522"/>
      <c r="AD32" s="522"/>
      <c r="AE32" s="522"/>
      <c r="AF32" s="522"/>
      <c r="AG32" s="522"/>
      <c r="AH32" s="522"/>
      <c r="AI32" s="522"/>
      <c r="AJ32" s="522"/>
      <c r="AK32" s="522"/>
      <c r="AL32" s="522"/>
      <c r="AM32" s="522"/>
      <c r="AN32" s="522"/>
      <c r="AO32" s="522"/>
      <c r="AP32" s="522"/>
      <c r="AQ32" s="522"/>
      <c r="AR32" s="522"/>
      <c r="AS32" s="522"/>
      <c r="AT32" s="522"/>
      <c r="AU32" s="522"/>
      <c r="AV32" s="522"/>
      <c r="AW32" s="522"/>
      <c r="AX32" s="522"/>
      <c r="AY32" s="522"/>
      <c r="AZ32" s="522"/>
      <c r="BA32" s="522"/>
      <c r="BB32" s="522"/>
      <c r="BC32" s="522"/>
      <c r="BD32" s="522"/>
      <c r="BE32" s="522"/>
      <c r="BF32" s="522"/>
      <c r="BG32" s="522"/>
      <c r="BH32" s="522"/>
      <c r="BI32" s="522"/>
      <c r="BJ32" s="522"/>
      <c r="BK32" s="522"/>
      <c r="BL32" s="522"/>
      <c r="BM32" s="522"/>
      <c r="BN32" s="522"/>
      <c r="BO32" s="522"/>
      <c r="BP32" s="522"/>
      <c r="BQ32" s="522"/>
      <c r="BR32" s="522"/>
      <c r="BS32" s="522"/>
      <c r="BT32" s="522"/>
      <c r="BU32" s="522"/>
      <c r="BV32" s="522"/>
      <c r="BW32" s="522"/>
      <c r="BX32" s="522"/>
      <c r="BY32" s="522"/>
      <c r="BZ32" s="522"/>
      <c r="CA32" s="522"/>
      <c r="CB32" s="522"/>
      <c r="CC32" s="522"/>
      <c r="CD32" s="522"/>
      <c r="CE32" s="522"/>
      <c r="CF32" s="522"/>
      <c r="CG32" s="522"/>
      <c r="CH32" s="522"/>
      <c r="CI32" s="522"/>
      <c r="CJ32" s="522"/>
      <c r="CK32" s="522"/>
      <c r="CL32" s="522"/>
      <c r="CM32" s="523"/>
      <c r="CN32" s="425" t="s">
        <v>340</v>
      </c>
      <c r="CO32" s="426"/>
      <c r="CP32" s="426"/>
      <c r="CQ32" s="426"/>
      <c r="CR32" s="426"/>
      <c r="CS32" s="426"/>
      <c r="CT32" s="426"/>
      <c r="CU32" s="427"/>
      <c r="CV32" s="547"/>
      <c r="CW32" s="426"/>
      <c r="CX32" s="426"/>
      <c r="CY32" s="426"/>
      <c r="CZ32" s="426"/>
      <c r="DA32" s="426"/>
      <c r="DB32" s="426"/>
      <c r="DC32" s="426"/>
      <c r="DD32" s="426"/>
      <c r="DE32" s="548"/>
      <c r="DF32" s="549"/>
      <c r="DG32" s="550"/>
      <c r="DH32" s="550"/>
      <c r="DI32" s="550"/>
      <c r="DJ32" s="550"/>
      <c r="DK32" s="550"/>
      <c r="DL32" s="550"/>
      <c r="DM32" s="550"/>
      <c r="DN32" s="550"/>
      <c r="DO32" s="550"/>
      <c r="DP32" s="550"/>
      <c r="DQ32" s="550"/>
      <c r="DR32" s="551"/>
      <c r="DS32" s="549">
        <f>DS7</f>
        <v>12617574.779999999</v>
      </c>
      <c r="DT32" s="550"/>
      <c r="DU32" s="550"/>
      <c r="DV32" s="550"/>
      <c r="DW32" s="550"/>
      <c r="DX32" s="550"/>
      <c r="DY32" s="550"/>
      <c r="DZ32" s="550"/>
      <c r="EA32" s="550"/>
      <c r="EB32" s="550"/>
      <c r="EC32" s="550"/>
      <c r="ED32" s="550"/>
      <c r="EE32" s="551"/>
      <c r="EF32" s="549"/>
      <c r="EG32" s="550"/>
      <c r="EH32" s="550"/>
      <c r="EI32" s="550"/>
      <c r="EJ32" s="550"/>
      <c r="EK32" s="550"/>
      <c r="EL32" s="550"/>
      <c r="EM32" s="550"/>
      <c r="EN32" s="550"/>
      <c r="EO32" s="550"/>
      <c r="EP32" s="550"/>
      <c r="EQ32" s="550"/>
      <c r="ER32" s="551"/>
      <c r="ES32" s="552"/>
      <c r="ET32" s="550"/>
      <c r="EU32" s="550"/>
      <c r="EV32" s="550"/>
      <c r="EW32" s="550"/>
      <c r="EX32" s="550"/>
      <c r="EY32" s="550"/>
      <c r="EZ32" s="550"/>
      <c r="FA32" s="550"/>
      <c r="FB32" s="550"/>
      <c r="FC32" s="550"/>
      <c r="FD32" s="550"/>
      <c r="FE32" s="553"/>
      <c r="FF32" s="554"/>
      <c r="FG32" s="550"/>
      <c r="FH32" s="550"/>
      <c r="FI32" s="550"/>
      <c r="FJ32" s="550"/>
      <c r="FK32" s="550"/>
      <c r="FL32" s="550"/>
      <c r="FM32" s="550"/>
      <c r="FN32" s="550"/>
      <c r="FO32" s="550"/>
      <c r="FP32" s="550"/>
      <c r="FQ32" s="550"/>
      <c r="FR32" s="555"/>
    </row>
    <row r="33" spans="1:174" ht="11.25" customHeight="1" x14ac:dyDescent="0.2">
      <c r="A33" s="546" t="s">
        <v>341</v>
      </c>
      <c r="B33" s="542"/>
      <c r="C33" s="542"/>
      <c r="D33" s="542"/>
      <c r="E33" s="542"/>
      <c r="F33" s="542"/>
      <c r="G33" s="542"/>
      <c r="H33" s="543"/>
      <c r="I33" s="532" t="s">
        <v>506</v>
      </c>
      <c r="J33" s="533"/>
      <c r="K33" s="533"/>
      <c r="L33" s="533"/>
      <c r="M33" s="533"/>
      <c r="N33" s="533"/>
      <c r="O33" s="533"/>
      <c r="P33" s="533"/>
      <c r="Q33" s="533"/>
      <c r="R33" s="533"/>
      <c r="S33" s="533"/>
      <c r="T33" s="533"/>
      <c r="U33" s="533"/>
      <c r="V33" s="533"/>
      <c r="W33" s="533"/>
      <c r="X33" s="533"/>
      <c r="Y33" s="533"/>
      <c r="Z33" s="533"/>
      <c r="AA33" s="533"/>
      <c r="AB33" s="533"/>
      <c r="AC33" s="533"/>
      <c r="AD33" s="533"/>
      <c r="AE33" s="533"/>
      <c r="AF33" s="533"/>
      <c r="AG33" s="533"/>
      <c r="AH33" s="533"/>
      <c r="AI33" s="533"/>
      <c r="AJ33" s="533"/>
      <c r="AK33" s="533"/>
      <c r="AL33" s="533"/>
      <c r="AM33" s="533"/>
      <c r="AN33" s="533"/>
      <c r="AO33" s="533"/>
      <c r="AP33" s="533"/>
      <c r="AQ33" s="533"/>
      <c r="AR33" s="533"/>
      <c r="AS33" s="533"/>
      <c r="AT33" s="533"/>
      <c r="AU33" s="533"/>
      <c r="AV33" s="533"/>
      <c r="AW33" s="533"/>
      <c r="AX33" s="533"/>
      <c r="AY33" s="533"/>
      <c r="AZ33" s="533"/>
      <c r="BA33" s="533"/>
      <c r="BB33" s="533"/>
      <c r="BC33" s="533"/>
      <c r="BD33" s="533"/>
      <c r="BE33" s="533"/>
      <c r="BF33" s="533"/>
      <c r="BG33" s="533"/>
      <c r="BH33" s="533"/>
      <c r="BI33" s="533"/>
      <c r="BJ33" s="533"/>
      <c r="BK33" s="533"/>
      <c r="BL33" s="533"/>
      <c r="BM33" s="533"/>
      <c r="BN33" s="533"/>
      <c r="BO33" s="533"/>
      <c r="BP33" s="533"/>
      <c r="BQ33" s="533"/>
      <c r="BR33" s="533"/>
      <c r="BS33" s="533"/>
      <c r="BT33" s="533"/>
      <c r="BU33" s="533"/>
      <c r="BV33" s="533"/>
      <c r="BW33" s="533"/>
      <c r="BX33" s="533"/>
      <c r="BY33" s="533"/>
      <c r="BZ33" s="533"/>
      <c r="CA33" s="533"/>
      <c r="CB33" s="533"/>
      <c r="CC33" s="533"/>
      <c r="CD33" s="533"/>
      <c r="CE33" s="533"/>
      <c r="CF33" s="533"/>
      <c r="CG33" s="533"/>
      <c r="CH33" s="533"/>
      <c r="CI33" s="533"/>
      <c r="CJ33" s="533"/>
      <c r="CK33" s="533"/>
      <c r="CL33" s="533"/>
      <c r="CM33" s="534"/>
      <c r="CN33" s="541" t="s">
        <v>342</v>
      </c>
      <c r="CO33" s="542"/>
      <c r="CP33" s="542"/>
      <c r="CQ33" s="542"/>
      <c r="CR33" s="542"/>
      <c r="CS33" s="542"/>
      <c r="CT33" s="542"/>
      <c r="CU33" s="543"/>
      <c r="CV33" s="539"/>
      <c r="CW33" s="540"/>
      <c r="CX33" s="540"/>
      <c r="CY33" s="540"/>
      <c r="CZ33" s="540"/>
      <c r="DA33" s="540"/>
      <c r="DB33" s="540"/>
      <c r="DC33" s="540"/>
      <c r="DD33" s="540"/>
      <c r="DE33" s="540"/>
      <c r="DF33" s="538"/>
      <c r="DG33" s="536"/>
      <c r="DH33" s="536"/>
      <c r="DI33" s="536"/>
      <c r="DJ33" s="536"/>
      <c r="DK33" s="536"/>
      <c r="DL33" s="536"/>
      <c r="DM33" s="536"/>
      <c r="DN33" s="536"/>
      <c r="DO33" s="536"/>
      <c r="DP33" s="536"/>
      <c r="DQ33" s="536"/>
      <c r="DR33" s="536"/>
      <c r="DS33" s="538"/>
      <c r="DT33" s="536"/>
      <c r="DU33" s="536"/>
      <c r="DV33" s="536"/>
      <c r="DW33" s="536"/>
      <c r="DX33" s="536"/>
      <c r="DY33" s="536"/>
      <c r="DZ33" s="536"/>
      <c r="EA33" s="536"/>
      <c r="EB33" s="536"/>
      <c r="EC33" s="536"/>
      <c r="ED33" s="536"/>
      <c r="EE33" s="536"/>
      <c r="EF33" s="538">
        <f>EF7</f>
        <v>13122277.771199999</v>
      </c>
      <c r="EG33" s="536"/>
      <c r="EH33" s="536"/>
      <c r="EI33" s="536"/>
      <c r="EJ33" s="536"/>
      <c r="EK33" s="536"/>
      <c r="EL33" s="536"/>
      <c r="EM33" s="536"/>
      <c r="EN33" s="536"/>
      <c r="EO33" s="536"/>
      <c r="EP33" s="536"/>
      <c r="EQ33" s="536"/>
      <c r="ER33" s="536"/>
      <c r="ES33" s="544"/>
      <c r="ET33" s="536"/>
      <c r="EU33" s="536"/>
      <c r="EV33" s="536"/>
      <c r="EW33" s="536"/>
      <c r="EX33" s="536"/>
      <c r="EY33" s="536"/>
      <c r="EZ33" s="536"/>
      <c r="FA33" s="536"/>
      <c r="FB33" s="536"/>
      <c r="FC33" s="536"/>
      <c r="FD33" s="536"/>
      <c r="FE33" s="545"/>
      <c r="FF33" s="535"/>
      <c r="FG33" s="536"/>
      <c r="FH33" s="536"/>
      <c r="FI33" s="536"/>
      <c r="FJ33" s="536"/>
      <c r="FK33" s="536"/>
      <c r="FL33" s="536"/>
      <c r="FM33" s="536"/>
      <c r="FN33" s="536"/>
      <c r="FO33" s="536"/>
      <c r="FP33" s="536"/>
      <c r="FQ33" s="536"/>
      <c r="FR33" s="537"/>
    </row>
    <row r="34" spans="1:174" ht="11.25" customHeight="1" x14ac:dyDescent="0.2">
      <c r="A34" s="546" t="s">
        <v>343</v>
      </c>
      <c r="B34" s="542"/>
      <c r="C34" s="542"/>
      <c r="D34" s="542"/>
      <c r="E34" s="542"/>
      <c r="F34" s="542"/>
      <c r="G34" s="542"/>
      <c r="H34" s="543"/>
      <c r="I34" s="532" t="s">
        <v>507</v>
      </c>
      <c r="J34" s="533"/>
      <c r="K34" s="533"/>
      <c r="L34" s="533"/>
      <c r="M34" s="533"/>
      <c r="N34" s="533"/>
      <c r="O34" s="533"/>
      <c r="P34" s="533"/>
      <c r="Q34" s="533"/>
      <c r="R34" s="533"/>
      <c r="S34" s="533"/>
      <c r="T34" s="533"/>
      <c r="U34" s="533"/>
      <c r="V34" s="533"/>
      <c r="W34" s="533"/>
      <c r="X34" s="533"/>
      <c r="Y34" s="533"/>
      <c r="Z34" s="533"/>
      <c r="AA34" s="533"/>
      <c r="AB34" s="533"/>
      <c r="AC34" s="533"/>
      <c r="AD34" s="533"/>
      <c r="AE34" s="533"/>
      <c r="AF34" s="533"/>
      <c r="AG34" s="533"/>
      <c r="AH34" s="533"/>
      <c r="AI34" s="533"/>
      <c r="AJ34" s="533"/>
      <c r="AK34" s="533"/>
      <c r="AL34" s="533"/>
      <c r="AM34" s="533"/>
      <c r="AN34" s="533"/>
      <c r="AO34" s="533"/>
      <c r="AP34" s="533"/>
      <c r="AQ34" s="533"/>
      <c r="AR34" s="533"/>
      <c r="AS34" s="533"/>
      <c r="AT34" s="533"/>
      <c r="AU34" s="533"/>
      <c r="AV34" s="533"/>
      <c r="AW34" s="533"/>
      <c r="AX34" s="533"/>
      <c r="AY34" s="533"/>
      <c r="AZ34" s="533"/>
      <c r="BA34" s="533"/>
      <c r="BB34" s="533"/>
      <c r="BC34" s="533"/>
      <c r="BD34" s="533"/>
      <c r="BE34" s="533"/>
      <c r="BF34" s="533"/>
      <c r="BG34" s="533"/>
      <c r="BH34" s="533"/>
      <c r="BI34" s="533"/>
      <c r="BJ34" s="533"/>
      <c r="BK34" s="533"/>
      <c r="BL34" s="533"/>
      <c r="BM34" s="533"/>
      <c r="BN34" s="533"/>
      <c r="BO34" s="533"/>
      <c r="BP34" s="533"/>
      <c r="BQ34" s="533"/>
      <c r="BR34" s="533"/>
      <c r="BS34" s="533"/>
      <c r="BT34" s="533"/>
      <c r="BU34" s="533"/>
      <c r="BV34" s="533"/>
      <c r="BW34" s="533"/>
      <c r="BX34" s="533"/>
      <c r="BY34" s="533"/>
      <c r="BZ34" s="533"/>
      <c r="CA34" s="533"/>
      <c r="CB34" s="533"/>
      <c r="CC34" s="533"/>
      <c r="CD34" s="533"/>
      <c r="CE34" s="533"/>
      <c r="CF34" s="533"/>
      <c r="CG34" s="533"/>
      <c r="CH34" s="533"/>
      <c r="CI34" s="533"/>
      <c r="CJ34" s="533"/>
      <c r="CK34" s="533"/>
      <c r="CL34" s="533"/>
      <c r="CM34" s="534"/>
      <c r="CN34" s="541" t="s">
        <v>344</v>
      </c>
      <c r="CO34" s="542"/>
      <c r="CP34" s="542"/>
      <c r="CQ34" s="542"/>
      <c r="CR34" s="542"/>
      <c r="CS34" s="542"/>
      <c r="CT34" s="542"/>
      <c r="CU34" s="543"/>
      <c r="CV34" s="539"/>
      <c r="CW34" s="540"/>
      <c r="CX34" s="540"/>
      <c r="CY34" s="540"/>
      <c r="CZ34" s="540"/>
      <c r="DA34" s="540"/>
      <c r="DB34" s="540"/>
      <c r="DC34" s="540"/>
      <c r="DD34" s="540"/>
      <c r="DE34" s="540"/>
      <c r="DF34" s="538"/>
      <c r="DG34" s="536"/>
      <c r="DH34" s="536"/>
      <c r="DI34" s="536"/>
      <c r="DJ34" s="536"/>
      <c r="DK34" s="536"/>
      <c r="DL34" s="536"/>
      <c r="DM34" s="536"/>
      <c r="DN34" s="536"/>
      <c r="DO34" s="536"/>
      <c r="DP34" s="536"/>
      <c r="DQ34" s="536"/>
      <c r="DR34" s="536"/>
      <c r="DS34" s="538"/>
      <c r="DT34" s="536"/>
      <c r="DU34" s="536"/>
      <c r="DV34" s="536"/>
      <c r="DW34" s="536"/>
      <c r="DX34" s="536"/>
      <c r="DY34" s="536"/>
      <c r="DZ34" s="536"/>
      <c r="EA34" s="536"/>
      <c r="EB34" s="536"/>
      <c r="EC34" s="536"/>
      <c r="ED34" s="536"/>
      <c r="EE34" s="536"/>
      <c r="EF34" s="538"/>
      <c r="EG34" s="536"/>
      <c r="EH34" s="536"/>
      <c r="EI34" s="536"/>
      <c r="EJ34" s="536"/>
      <c r="EK34" s="536"/>
      <c r="EL34" s="536"/>
      <c r="EM34" s="536"/>
      <c r="EN34" s="536"/>
      <c r="EO34" s="536"/>
      <c r="EP34" s="536"/>
      <c r="EQ34" s="536"/>
      <c r="ER34" s="536"/>
      <c r="ES34" s="544">
        <f>ES7</f>
        <v>13647168.882048</v>
      </c>
      <c r="ET34" s="536"/>
      <c r="EU34" s="536"/>
      <c r="EV34" s="536"/>
      <c r="EW34" s="536"/>
      <c r="EX34" s="536"/>
      <c r="EY34" s="536"/>
      <c r="EZ34" s="536"/>
      <c r="FA34" s="536"/>
      <c r="FB34" s="536"/>
      <c r="FC34" s="536"/>
      <c r="FD34" s="536"/>
      <c r="FE34" s="545"/>
      <c r="FF34" s="535"/>
      <c r="FG34" s="536"/>
      <c r="FH34" s="536"/>
      <c r="FI34" s="536"/>
      <c r="FJ34" s="536"/>
      <c r="FK34" s="536"/>
      <c r="FL34" s="536"/>
      <c r="FM34" s="536"/>
      <c r="FN34" s="536"/>
      <c r="FO34" s="536"/>
      <c r="FP34" s="536"/>
      <c r="FQ34" s="536"/>
      <c r="FR34" s="537"/>
    </row>
    <row r="35" spans="1:174" ht="11.25" customHeight="1" x14ac:dyDescent="0.2">
      <c r="A35" s="358" t="s">
        <v>345</v>
      </c>
      <c r="B35" s="293"/>
      <c r="C35" s="293"/>
      <c r="D35" s="293"/>
      <c r="E35" s="293"/>
      <c r="F35" s="293"/>
      <c r="G35" s="293"/>
      <c r="H35" s="294"/>
      <c r="I35" s="524"/>
      <c r="J35" s="525"/>
      <c r="K35" s="525"/>
      <c r="L35" s="525"/>
      <c r="M35" s="525"/>
      <c r="N35" s="525"/>
      <c r="O35" s="525"/>
      <c r="P35" s="525"/>
      <c r="Q35" s="525"/>
      <c r="R35" s="525"/>
      <c r="S35" s="525"/>
      <c r="T35" s="525"/>
      <c r="U35" s="525"/>
      <c r="V35" s="525"/>
      <c r="W35" s="525"/>
      <c r="X35" s="525"/>
      <c r="Y35" s="525"/>
      <c r="Z35" s="525"/>
      <c r="AA35" s="525"/>
      <c r="AB35" s="525"/>
      <c r="AC35" s="525"/>
      <c r="AD35" s="525"/>
      <c r="AE35" s="525"/>
      <c r="AF35" s="525"/>
      <c r="AG35" s="525"/>
      <c r="AH35" s="525"/>
      <c r="AI35" s="525"/>
      <c r="AJ35" s="525"/>
      <c r="AK35" s="525"/>
      <c r="AL35" s="525"/>
      <c r="AM35" s="525"/>
      <c r="AN35" s="525"/>
      <c r="AO35" s="525"/>
      <c r="AP35" s="525"/>
      <c r="AQ35" s="525"/>
      <c r="AR35" s="525"/>
      <c r="AS35" s="525"/>
      <c r="AT35" s="525"/>
      <c r="AU35" s="525"/>
      <c r="AV35" s="525"/>
      <c r="AW35" s="525"/>
      <c r="AX35" s="525"/>
      <c r="AY35" s="525"/>
      <c r="AZ35" s="525"/>
      <c r="BA35" s="525"/>
      <c r="BB35" s="525"/>
      <c r="BC35" s="525"/>
      <c r="BD35" s="525"/>
      <c r="BE35" s="525"/>
      <c r="BF35" s="525"/>
      <c r="BG35" s="525"/>
      <c r="BH35" s="525"/>
      <c r="BI35" s="525"/>
      <c r="BJ35" s="525"/>
      <c r="BK35" s="525"/>
      <c r="BL35" s="525"/>
      <c r="BM35" s="525"/>
      <c r="BN35" s="525"/>
      <c r="BO35" s="525"/>
      <c r="BP35" s="525"/>
      <c r="BQ35" s="525"/>
      <c r="BR35" s="525"/>
      <c r="BS35" s="525"/>
      <c r="BT35" s="525"/>
      <c r="BU35" s="525"/>
      <c r="BV35" s="525"/>
      <c r="BW35" s="525"/>
      <c r="BX35" s="525"/>
      <c r="BY35" s="525"/>
      <c r="BZ35" s="525"/>
      <c r="CA35" s="525"/>
      <c r="CB35" s="525"/>
      <c r="CC35" s="525"/>
      <c r="CD35" s="525"/>
      <c r="CE35" s="525"/>
      <c r="CF35" s="525"/>
      <c r="CG35" s="525"/>
      <c r="CH35" s="525"/>
      <c r="CI35" s="525"/>
      <c r="CJ35" s="525"/>
      <c r="CK35" s="525"/>
      <c r="CL35" s="525"/>
      <c r="CM35" s="526"/>
      <c r="CN35" s="292" t="s">
        <v>346</v>
      </c>
      <c r="CO35" s="293"/>
      <c r="CP35" s="293"/>
      <c r="CQ35" s="293"/>
      <c r="CR35" s="293"/>
      <c r="CS35" s="293"/>
      <c r="CT35" s="293"/>
      <c r="CU35" s="294"/>
      <c r="CV35" s="531"/>
      <c r="CW35" s="82"/>
      <c r="CX35" s="82"/>
      <c r="CY35" s="82"/>
      <c r="CZ35" s="82"/>
      <c r="DA35" s="82"/>
      <c r="DB35" s="82"/>
      <c r="DC35" s="82"/>
      <c r="DD35" s="82"/>
      <c r="DE35" s="83"/>
      <c r="DF35" s="529"/>
      <c r="DG35" s="514"/>
      <c r="DH35" s="514"/>
      <c r="DI35" s="514"/>
      <c r="DJ35" s="514"/>
      <c r="DK35" s="514"/>
      <c r="DL35" s="514"/>
      <c r="DM35" s="514"/>
      <c r="DN35" s="514"/>
      <c r="DO35" s="514"/>
      <c r="DP35" s="514"/>
      <c r="DQ35" s="514"/>
      <c r="DR35" s="530"/>
      <c r="DS35" s="529"/>
      <c r="DT35" s="514"/>
      <c r="DU35" s="514"/>
      <c r="DV35" s="514"/>
      <c r="DW35" s="514"/>
      <c r="DX35" s="514"/>
      <c r="DY35" s="514"/>
      <c r="DZ35" s="514"/>
      <c r="EA35" s="514"/>
      <c r="EB35" s="514"/>
      <c r="EC35" s="514"/>
      <c r="ED35" s="514"/>
      <c r="EE35" s="530"/>
      <c r="EF35" s="529"/>
      <c r="EG35" s="514"/>
      <c r="EH35" s="514"/>
      <c r="EI35" s="514"/>
      <c r="EJ35" s="514"/>
      <c r="EK35" s="514"/>
      <c r="EL35" s="514"/>
      <c r="EM35" s="514"/>
      <c r="EN35" s="514"/>
      <c r="EO35" s="514"/>
      <c r="EP35" s="514"/>
      <c r="EQ35" s="514"/>
      <c r="ER35" s="530"/>
      <c r="ES35" s="513"/>
      <c r="ET35" s="514"/>
      <c r="EU35" s="514"/>
      <c r="EV35" s="514"/>
      <c r="EW35" s="514"/>
      <c r="EX35" s="514"/>
      <c r="EY35" s="514"/>
      <c r="EZ35" s="514"/>
      <c r="FA35" s="514"/>
      <c r="FB35" s="514"/>
      <c r="FC35" s="514"/>
      <c r="FD35" s="514"/>
      <c r="FE35" s="515"/>
      <c r="FF35" s="527"/>
      <c r="FG35" s="514"/>
      <c r="FH35" s="514"/>
      <c r="FI35" s="514"/>
      <c r="FJ35" s="514"/>
      <c r="FK35" s="514"/>
      <c r="FL35" s="514"/>
      <c r="FM35" s="514"/>
      <c r="FN35" s="514"/>
      <c r="FO35" s="514"/>
      <c r="FP35" s="514"/>
      <c r="FQ35" s="514"/>
      <c r="FR35" s="528"/>
    </row>
    <row r="36" spans="1:174" ht="24" customHeight="1" x14ac:dyDescent="0.2">
      <c r="A36" s="148" t="s">
        <v>51</v>
      </c>
      <c r="B36" s="149"/>
      <c r="C36" s="149"/>
      <c r="D36" s="149"/>
      <c r="E36" s="149"/>
      <c r="F36" s="149"/>
      <c r="G36" s="149"/>
      <c r="H36" s="150"/>
      <c r="I36" s="516" t="s">
        <v>347</v>
      </c>
      <c r="J36" s="517"/>
      <c r="K36" s="517"/>
      <c r="L36" s="517"/>
      <c r="M36" s="517"/>
      <c r="N36" s="517"/>
      <c r="O36" s="517"/>
      <c r="P36" s="517"/>
      <c r="Q36" s="517"/>
      <c r="R36" s="517"/>
      <c r="S36" s="517"/>
      <c r="T36" s="517"/>
      <c r="U36" s="517"/>
      <c r="V36" s="517"/>
      <c r="W36" s="517"/>
      <c r="X36" s="517"/>
      <c r="Y36" s="517"/>
      <c r="Z36" s="517"/>
      <c r="AA36" s="517"/>
      <c r="AB36" s="517"/>
      <c r="AC36" s="517"/>
      <c r="AD36" s="517"/>
      <c r="AE36" s="517"/>
      <c r="AF36" s="517"/>
      <c r="AG36" s="517"/>
      <c r="AH36" s="517"/>
      <c r="AI36" s="517"/>
      <c r="AJ36" s="517"/>
      <c r="AK36" s="517"/>
      <c r="AL36" s="517"/>
      <c r="AM36" s="517"/>
      <c r="AN36" s="517"/>
      <c r="AO36" s="517"/>
      <c r="AP36" s="517"/>
      <c r="AQ36" s="517"/>
      <c r="AR36" s="517"/>
      <c r="AS36" s="517"/>
      <c r="AT36" s="517"/>
      <c r="AU36" s="517"/>
      <c r="AV36" s="517"/>
      <c r="AW36" s="517"/>
      <c r="AX36" s="517"/>
      <c r="AY36" s="517"/>
      <c r="AZ36" s="517"/>
      <c r="BA36" s="517"/>
      <c r="BB36" s="517"/>
      <c r="BC36" s="517"/>
      <c r="BD36" s="517"/>
      <c r="BE36" s="517"/>
      <c r="BF36" s="517"/>
      <c r="BG36" s="517"/>
      <c r="BH36" s="517"/>
      <c r="BI36" s="517"/>
      <c r="BJ36" s="517"/>
      <c r="BK36" s="517"/>
      <c r="BL36" s="517"/>
      <c r="BM36" s="517"/>
      <c r="BN36" s="517"/>
      <c r="BO36" s="517"/>
      <c r="BP36" s="517"/>
      <c r="BQ36" s="517"/>
      <c r="BR36" s="517"/>
      <c r="BS36" s="517"/>
      <c r="BT36" s="517"/>
      <c r="BU36" s="517"/>
      <c r="BV36" s="517"/>
      <c r="BW36" s="517"/>
      <c r="BX36" s="517"/>
      <c r="BY36" s="517"/>
      <c r="BZ36" s="517"/>
      <c r="CA36" s="517"/>
      <c r="CB36" s="517"/>
      <c r="CC36" s="517"/>
      <c r="CD36" s="517"/>
      <c r="CE36" s="517"/>
      <c r="CF36" s="517"/>
      <c r="CG36" s="517"/>
      <c r="CH36" s="517"/>
      <c r="CI36" s="517"/>
      <c r="CJ36" s="517"/>
      <c r="CK36" s="517"/>
      <c r="CL36" s="517"/>
      <c r="CM36" s="518"/>
      <c r="CN36" s="151" t="s">
        <v>348</v>
      </c>
      <c r="CO36" s="149"/>
      <c r="CP36" s="149"/>
      <c r="CQ36" s="149"/>
      <c r="CR36" s="149"/>
      <c r="CS36" s="149"/>
      <c r="CT36" s="149"/>
      <c r="CU36" s="150"/>
      <c r="CV36" s="148" t="s">
        <v>59</v>
      </c>
      <c r="CW36" s="149"/>
      <c r="CX36" s="149"/>
      <c r="CY36" s="149"/>
      <c r="CZ36" s="149"/>
      <c r="DA36" s="149"/>
      <c r="DB36" s="149"/>
      <c r="DC36" s="149"/>
      <c r="DD36" s="149"/>
      <c r="DE36" s="150"/>
      <c r="DF36" s="513"/>
      <c r="DG36" s="514"/>
      <c r="DH36" s="514"/>
      <c r="DI36" s="514"/>
      <c r="DJ36" s="514"/>
      <c r="DK36" s="514"/>
      <c r="DL36" s="514"/>
      <c r="DM36" s="514"/>
      <c r="DN36" s="514"/>
      <c r="DO36" s="514"/>
      <c r="DP36" s="514"/>
      <c r="DQ36" s="514"/>
      <c r="DR36" s="515"/>
      <c r="DS36" s="513"/>
      <c r="DT36" s="514"/>
      <c r="DU36" s="514"/>
      <c r="DV36" s="514"/>
      <c r="DW36" s="514"/>
      <c r="DX36" s="514"/>
      <c r="DY36" s="514"/>
      <c r="DZ36" s="514"/>
      <c r="EA36" s="514"/>
      <c r="EB36" s="514"/>
      <c r="EC36" s="514"/>
      <c r="ED36" s="514"/>
      <c r="EE36" s="515"/>
      <c r="EF36" s="513"/>
      <c r="EG36" s="514"/>
      <c r="EH36" s="514"/>
      <c r="EI36" s="514"/>
      <c r="EJ36" s="514"/>
      <c r="EK36" s="514"/>
      <c r="EL36" s="514"/>
      <c r="EM36" s="514"/>
      <c r="EN36" s="514"/>
      <c r="EO36" s="514"/>
      <c r="EP36" s="514"/>
      <c r="EQ36" s="514"/>
      <c r="ER36" s="515"/>
      <c r="ES36" s="513"/>
      <c r="ET36" s="514"/>
      <c r="EU36" s="514"/>
      <c r="EV36" s="514"/>
      <c r="EW36" s="514"/>
      <c r="EX36" s="514"/>
      <c r="EY36" s="514"/>
      <c r="EZ36" s="514"/>
      <c r="FA36" s="514"/>
      <c r="FB36" s="514"/>
      <c r="FC36" s="514"/>
      <c r="FD36" s="514"/>
      <c r="FE36" s="515"/>
      <c r="FF36" s="170"/>
      <c r="FG36" s="171"/>
      <c r="FH36" s="171"/>
      <c r="FI36" s="171"/>
      <c r="FJ36" s="171"/>
      <c r="FK36" s="171"/>
      <c r="FL36" s="171"/>
      <c r="FM36" s="171"/>
      <c r="FN36" s="171"/>
      <c r="FO36" s="171"/>
      <c r="FP36" s="171"/>
      <c r="FQ36" s="171"/>
      <c r="FR36" s="172"/>
    </row>
    <row r="37" spans="1:174" x14ac:dyDescent="0.2">
      <c r="A37" s="148"/>
      <c r="B37" s="260"/>
      <c r="C37" s="260"/>
      <c r="D37" s="260"/>
      <c r="E37" s="260"/>
      <c r="F37" s="260"/>
      <c r="G37" s="260"/>
      <c r="H37" s="261"/>
      <c r="I37" s="521" t="s">
        <v>349</v>
      </c>
      <c r="J37" s="522"/>
      <c r="K37" s="522"/>
      <c r="L37" s="522"/>
      <c r="M37" s="522"/>
      <c r="N37" s="522"/>
      <c r="O37" s="522"/>
      <c r="P37" s="522"/>
      <c r="Q37" s="522"/>
      <c r="R37" s="522"/>
      <c r="S37" s="522"/>
      <c r="T37" s="522"/>
      <c r="U37" s="522"/>
      <c r="V37" s="522"/>
      <c r="W37" s="522"/>
      <c r="X37" s="522"/>
      <c r="Y37" s="522"/>
      <c r="Z37" s="522"/>
      <c r="AA37" s="522"/>
      <c r="AB37" s="522"/>
      <c r="AC37" s="522"/>
      <c r="AD37" s="522"/>
      <c r="AE37" s="522"/>
      <c r="AF37" s="522"/>
      <c r="AG37" s="522"/>
      <c r="AH37" s="522"/>
      <c r="AI37" s="522"/>
      <c r="AJ37" s="522"/>
      <c r="AK37" s="522"/>
      <c r="AL37" s="522"/>
      <c r="AM37" s="522"/>
      <c r="AN37" s="522"/>
      <c r="AO37" s="522"/>
      <c r="AP37" s="522"/>
      <c r="AQ37" s="522"/>
      <c r="AR37" s="522"/>
      <c r="AS37" s="522"/>
      <c r="AT37" s="522"/>
      <c r="AU37" s="522"/>
      <c r="AV37" s="522"/>
      <c r="AW37" s="522"/>
      <c r="AX37" s="522"/>
      <c r="AY37" s="522"/>
      <c r="AZ37" s="522"/>
      <c r="BA37" s="522"/>
      <c r="BB37" s="522"/>
      <c r="BC37" s="522"/>
      <c r="BD37" s="522"/>
      <c r="BE37" s="522"/>
      <c r="BF37" s="522"/>
      <c r="BG37" s="522"/>
      <c r="BH37" s="522"/>
      <c r="BI37" s="522"/>
      <c r="BJ37" s="522"/>
      <c r="BK37" s="522"/>
      <c r="BL37" s="522"/>
      <c r="BM37" s="522"/>
      <c r="BN37" s="522"/>
      <c r="BO37" s="522"/>
      <c r="BP37" s="522"/>
      <c r="BQ37" s="522"/>
      <c r="BR37" s="522"/>
      <c r="BS37" s="522"/>
      <c r="BT37" s="522"/>
      <c r="BU37" s="522"/>
      <c r="BV37" s="522"/>
      <c r="BW37" s="522"/>
      <c r="BX37" s="522"/>
      <c r="BY37" s="522"/>
      <c r="BZ37" s="522"/>
      <c r="CA37" s="522"/>
      <c r="CB37" s="522"/>
      <c r="CC37" s="522"/>
      <c r="CD37" s="522"/>
      <c r="CE37" s="522"/>
      <c r="CF37" s="522"/>
      <c r="CG37" s="522"/>
      <c r="CH37" s="522"/>
      <c r="CI37" s="522"/>
      <c r="CJ37" s="522"/>
      <c r="CK37" s="522"/>
      <c r="CL37" s="522"/>
      <c r="CM37" s="523"/>
      <c r="CN37" s="300" t="s">
        <v>350</v>
      </c>
      <c r="CO37" s="260"/>
      <c r="CP37" s="260"/>
      <c r="CQ37" s="260"/>
      <c r="CR37" s="260"/>
      <c r="CS37" s="260"/>
      <c r="CT37" s="260"/>
      <c r="CU37" s="261"/>
      <c r="CV37" s="282"/>
      <c r="CW37" s="260"/>
      <c r="CX37" s="260"/>
      <c r="CY37" s="260"/>
      <c r="CZ37" s="260"/>
      <c r="DA37" s="260"/>
      <c r="DB37" s="260"/>
      <c r="DC37" s="260"/>
      <c r="DD37" s="260"/>
      <c r="DE37" s="261"/>
      <c r="DF37" s="511"/>
      <c r="DG37" s="161"/>
      <c r="DH37" s="161"/>
      <c r="DI37" s="161"/>
      <c r="DJ37" s="161"/>
      <c r="DK37" s="161"/>
      <c r="DL37" s="161"/>
      <c r="DM37" s="161"/>
      <c r="DN37" s="161"/>
      <c r="DO37" s="161"/>
      <c r="DP37" s="161"/>
      <c r="DQ37" s="161"/>
      <c r="DR37" s="519"/>
      <c r="DS37" s="511"/>
      <c r="DT37" s="161"/>
      <c r="DU37" s="161"/>
      <c r="DV37" s="161"/>
      <c r="DW37" s="161"/>
      <c r="DX37" s="161"/>
      <c r="DY37" s="161"/>
      <c r="DZ37" s="161"/>
      <c r="EA37" s="161"/>
      <c r="EB37" s="161"/>
      <c r="EC37" s="161"/>
      <c r="ED37" s="161"/>
      <c r="EE37" s="519"/>
      <c r="EF37" s="511"/>
      <c r="EG37" s="161"/>
      <c r="EH37" s="161"/>
      <c r="EI37" s="161"/>
      <c r="EJ37" s="161"/>
      <c r="EK37" s="161"/>
      <c r="EL37" s="161"/>
      <c r="EM37" s="161"/>
      <c r="EN37" s="161"/>
      <c r="EO37" s="161"/>
      <c r="EP37" s="161"/>
      <c r="EQ37" s="161"/>
      <c r="ER37" s="519"/>
      <c r="ES37" s="511"/>
      <c r="ET37" s="161"/>
      <c r="EU37" s="161"/>
      <c r="EV37" s="161"/>
      <c r="EW37" s="161"/>
      <c r="EX37" s="161"/>
      <c r="EY37" s="161"/>
      <c r="EZ37" s="161"/>
      <c r="FA37" s="161"/>
      <c r="FB37" s="161"/>
      <c r="FC37" s="161"/>
      <c r="FD37" s="161"/>
      <c r="FE37" s="519"/>
      <c r="FF37" s="160"/>
      <c r="FG37" s="161"/>
      <c r="FH37" s="161"/>
      <c r="FI37" s="161"/>
      <c r="FJ37" s="161"/>
      <c r="FK37" s="161"/>
      <c r="FL37" s="161"/>
      <c r="FM37" s="161"/>
      <c r="FN37" s="161"/>
      <c r="FO37" s="161"/>
      <c r="FP37" s="161"/>
      <c r="FQ37" s="161"/>
      <c r="FR37" s="162"/>
    </row>
    <row r="38" spans="1:174" x14ac:dyDescent="0.2">
      <c r="A38" s="265"/>
      <c r="B38" s="263"/>
      <c r="C38" s="263"/>
      <c r="D38" s="263"/>
      <c r="E38" s="263"/>
      <c r="F38" s="263"/>
      <c r="G38" s="263"/>
      <c r="H38" s="264"/>
      <c r="I38" s="295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6"/>
      <c r="AZ38" s="296"/>
      <c r="BA38" s="296"/>
      <c r="BB38" s="296"/>
      <c r="BC38" s="296"/>
      <c r="BD38" s="296"/>
      <c r="BE38" s="296"/>
      <c r="BF38" s="296"/>
      <c r="BG38" s="296"/>
      <c r="BH38" s="296"/>
      <c r="BI38" s="296"/>
      <c r="BJ38" s="296"/>
      <c r="BK38" s="296"/>
      <c r="BL38" s="296"/>
      <c r="BM38" s="296"/>
      <c r="BN38" s="296"/>
      <c r="BO38" s="296"/>
      <c r="BP38" s="296"/>
      <c r="BQ38" s="296"/>
      <c r="BR38" s="296"/>
      <c r="BS38" s="296"/>
      <c r="BT38" s="296"/>
      <c r="BU38" s="296"/>
      <c r="BV38" s="296"/>
      <c r="BW38" s="296"/>
      <c r="BX38" s="296"/>
      <c r="BY38" s="296"/>
      <c r="BZ38" s="296"/>
      <c r="CA38" s="296"/>
      <c r="CB38" s="296"/>
      <c r="CC38" s="296"/>
      <c r="CD38" s="296"/>
      <c r="CE38" s="296"/>
      <c r="CF38" s="296"/>
      <c r="CG38" s="296"/>
      <c r="CH38" s="296"/>
      <c r="CI38" s="296"/>
      <c r="CJ38" s="296"/>
      <c r="CK38" s="296"/>
      <c r="CL38" s="296"/>
      <c r="CM38" s="297"/>
      <c r="CN38" s="325"/>
      <c r="CO38" s="323"/>
      <c r="CP38" s="323"/>
      <c r="CQ38" s="323"/>
      <c r="CR38" s="323"/>
      <c r="CS38" s="323"/>
      <c r="CT38" s="323"/>
      <c r="CU38" s="324"/>
      <c r="CV38" s="322"/>
      <c r="CW38" s="323"/>
      <c r="CX38" s="323"/>
      <c r="CY38" s="323"/>
      <c r="CZ38" s="323"/>
      <c r="DA38" s="323"/>
      <c r="DB38" s="323"/>
      <c r="DC38" s="323"/>
      <c r="DD38" s="323"/>
      <c r="DE38" s="324"/>
      <c r="DF38" s="163"/>
      <c r="DG38" s="164"/>
      <c r="DH38" s="164"/>
      <c r="DI38" s="164"/>
      <c r="DJ38" s="164"/>
      <c r="DK38" s="164"/>
      <c r="DL38" s="164"/>
      <c r="DM38" s="164"/>
      <c r="DN38" s="164"/>
      <c r="DO38" s="164"/>
      <c r="DP38" s="164"/>
      <c r="DQ38" s="164"/>
      <c r="DR38" s="520"/>
      <c r="DS38" s="163"/>
      <c r="DT38" s="164"/>
      <c r="DU38" s="164"/>
      <c r="DV38" s="164"/>
      <c r="DW38" s="164"/>
      <c r="DX38" s="164"/>
      <c r="DY38" s="164"/>
      <c r="DZ38" s="164"/>
      <c r="EA38" s="164"/>
      <c r="EB38" s="164"/>
      <c r="EC38" s="164"/>
      <c r="ED38" s="164"/>
      <c r="EE38" s="520"/>
      <c r="EF38" s="163"/>
      <c r="EG38" s="164"/>
      <c r="EH38" s="164"/>
      <c r="EI38" s="164"/>
      <c r="EJ38" s="164"/>
      <c r="EK38" s="164"/>
      <c r="EL38" s="164"/>
      <c r="EM38" s="164"/>
      <c r="EN38" s="164"/>
      <c r="EO38" s="164"/>
      <c r="EP38" s="164"/>
      <c r="EQ38" s="164"/>
      <c r="ER38" s="520"/>
      <c r="ES38" s="163"/>
      <c r="ET38" s="164"/>
      <c r="EU38" s="164"/>
      <c r="EV38" s="164"/>
      <c r="EW38" s="164"/>
      <c r="EX38" s="164"/>
      <c r="EY38" s="164"/>
      <c r="EZ38" s="164"/>
      <c r="FA38" s="164"/>
      <c r="FB38" s="164"/>
      <c r="FC38" s="164"/>
      <c r="FD38" s="164"/>
      <c r="FE38" s="520"/>
      <c r="FF38" s="163"/>
      <c r="FG38" s="164"/>
      <c r="FH38" s="164"/>
      <c r="FI38" s="164"/>
      <c r="FJ38" s="164"/>
      <c r="FK38" s="164"/>
      <c r="FL38" s="164"/>
      <c r="FM38" s="164"/>
      <c r="FN38" s="164"/>
      <c r="FO38" s="164"/>
      <c r="FP38" s="164"/>
      <c r="FQ38" s="164"/>
      <c r="FR38" s="165"/>
    </row>
    <row r="39" spans="1:174" ht="4.5" customHeight="1" x14ac:dyDescent="0.2"/>
    <row r="41" spans="1:174" ht="12.75" customHeight="1" x14ac:dyDescent="0.2">
      <c r="Q41" s="504" t="s">
        <v>351</v>
      </c>
      <c r="R41" s="504"/>
      <c r="S41" s="504"/>
      <c r="T41" s="504"/>
      <c r="U41" s="504"/>
      <c r="V41" s="504"/>
      <c r="W41" s="504"/>
      <c r="X41" s="504"/>
      <c r="Y41" s="504"/>
      <c r="Z41" s="504"/>
      <c r="AA41" s="504"/>
      <c r="AB41" s="504"/>
      <c r="AC41" s="504"/>
      <c r="AD41" s="504"/>
      <c r="AE41" s="504"/>
      <c r="AF41" s="504"/>
      <c r="AG41" s="504"/>
      <c r="AH41" s="504"/>
      <c r="AI41" s="504"/>
      <c r="AJ41" s="504"/>
      <c r="AK41" s="504"/>
      <c r="AL41" s="504"/>
      <c r="AM41" s="504"/>
      <c r="AN41" s="504"/>
      <c r="AO41" s="504"/>
      <c r="AP41" s="504"/>
      <c r="AQ41" s="504"/>
      <c r="AR41" s="504"/>
      <c r="AS41" s="504"/>
      <c r="AT41" s="504"/>
      <c r="AU41" s="504"/>
      <c r="AV41" s="504"/>
      <c r="AW41" s="504"/>
      <c r="AX41" s="504"/>
      <c r="AY41" s="504"/>
      <c r="AZ41" s="504"/>
      <c r="BA41" s="504"/>
      <c r="BB41" s="504"/>
      <c r="BC41" s="504"/>
      <c r="BD41" s="504"/>
      <c r="BE41" s="504"/>
      <c r="BF41" s="504"/>
      <c r="BG41" s="504"/>
      <c r="BH41" s="504"/>
      <c r="BI41" s="16"/>
      <c r="BJ41" s="16"/>
      <c r="BK41" s="501"/>
      <c r="BL41" s="484"/>
      <c r="BM41" s="484"/>
      <c r="BN41" s="484"/>
      <c r="BO41" s="484"/>
      <c r="BP41" s="484"/>
      <c r="BQ41" s="484"/>
      <c r="BR41" s="484"/>
      <c r="BS41" s="484"/>
      <c r="BT41" s="484"/>
      <c r="BU41" s="484"/>
      <c r="BV41" s="502"/>
      <c r="BW41" s="16"/>
      <c r="BX41" s="16"/>
      <c r="BY41" s="501" t="s">
        <v>352</v>
      </c>
      <c r="BZ41" s="484"/>
      <c r="CA41" s="484"/>
      <c r="CB41" s="484"/>
      <c r="CC41" s="484"/>
      <c r="CD41" s="484"/>
      <c r="CE41" s="484"/>
      <c r="CF41" s="484"/>
      <c r="CG41" s="484"/>
      <c r="CH41" s="484"/>
      <c r="CI41" s="484"/>
      <c r="CJ41" s="484"/>
      <c r="CK41" s="484"/>
      <c r="CL41" s="484"/>
      <c r="CM41" s="484"/>
      <c r="CN41" s="484"/>
      <c r="CO41" s="484"/>
      <c r="CP41" s="484"/>
      <c r="CQ41" s="484"/>
      <c r="CR41" s="502"/>
    </row>
    <row r="42" spans="1:174" s="4" customFormat="1" ht="8.25" x14ac:dyDescent="0.15">
      <c r="AQ42" s="500" t="s">
        <v>353</v>
      </c>
      <c r="AR42" s="481"/>
      <c r="AS42" s="481"/>
      <c r="AT42" s="481"/>
      <c r="AU42" s="481"/>
      <c r="AV42" s="481"/>
      <c r="AW42" s="481"/>
      <c r="AX42" s="481"/>
      <c r="AY42" s="481"/>
      <c r="AZ42" s="481"/>
      <c r="BA42" s="481"/>
      <c r="BB42" s="481"/>
      <c r="BC42" s="481"/>
      <c r="BD42" s="481"/>
      <c r="BE42" s="481"/>
      <c r="BF42" s="481"/>
      <c r="BG42" s="481"/>
      <c r="BH42" s="491"/>
      <c r="BK42" s="500" t="s">
        <v>4</v>
      </c>
      <c r="BL42" s="481"/>
      <c r="BM42" s="481"/>
      <c r="BN42" s="481"/>
      <c r="BO42" s="481"/>
      <c r="BP42" s="481"/>
      <c r="BQ42" s="481"/>
      <c r="BR42" s="481"/>
      <c r="BS42" s="481"/>
      <c r="BT42" s="481"/>
      <c r="BU42" s="481"/>
      <c r="BV42" s="491"/>
      <c r="BY42" s="500" t="s">
        <v>5</v>
      </c>
      <c r="BZ42" s="481"/>
      <c r="CA42" s="481"/>
      <c r="CB42" s="481"/>
      <c r="CC42" s="481"/>
      <c r="CD42" s="481"/>
      <c r="CE42" s="481"/>
      <c r="CF42" s="481"/>
      <c r="CG42" s="481"/>
      <c r="CH42" s="481"/>
      <c r="CI42" s="481"/>
      <c r="CJ42" s="481"/>
      <c r="CK42" s="481"/>
      <c r="CL42" s="481"/>
      <c r="CM42" s="481"/>
      <c r="CN42" s="481"/>
      <c r="CO42" s="481"/>
      <c r="CP42" s="481"/>
      <c r="CQ42" s="481"/>
      <c r="CR42" s="491"/>
    </row>
    <row r="43" spans="1:174" s="4" customFormat="1" ht="3" customHeight="1" x14ac:dyDescent="0.15"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</row>
    <row r="44" spans="1:174" ht="25.5" customHeight="1" x14ac:dyDescent="0.2">
      <c r="AQ44" s="503" t="s">
        <v>354</v>
      </c>
      <c r="AR44" s="503"/>
      <c r="AS44" s="503"/>
      <c r="AT44" s="503"/>
      <c r="AU44" s="503"/>
      <c r="AV44" s="503"/>
      <c r="AW44" s="503"/>
      <c r="AX44" s="503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16"/>
      <c r="BJ44" s="16"/>
      <c r="BK44" s="501"/>
      <c r="BL44" s="484"/>
      <c r="BM44" s="484"/>
      <c r="BN44" s="484"/>
      <c r="BO44" s="484"/>
      <c r="BP44" s="484"/>
      <c r="BQ44" s="484"/>
      <c r="BR44" s="484"/>
      <c r="BS44" s="484"/>
      <c r="BT44" s="484"/>
      <c r="BU44" s="484"/>
      <c r="BV44" s="502"/>
      <c r="BW44" s="16"/>
      <c r="BX44" s="16"/>
      <c r="BY44" s="501" t="s">
        <v>355</v>
      </c>
      <c r="BZ44" s="484"/>
      <c r="CA44" s="484"/>
      <c r="CB44" s="484"/>
      <c r="CC44" s="484"/>
      <c r="CD44" s="484"/>
      <c r="CE44" s="484"/>
      <c r="CF44" s="484"/>
      <c r="CG44" s="484"/>
      <c r="CH44" s="484"/>
      <c r="CI44" s="484"/>
      <c r="CJ44" s="484"/>
      <c r="CK44" s="484"/>
      <c r="CL44" s="484"/>
      <c r="CM44" s="484"/>
      <c r="CN44" s="484"/>
      <c r="CO44" s="484"/>
      <c r="CP44" s="484"/>
      <c r="CQ44" s="484"/>
      <c r="CR44" s="502"/>
    </row>
    <row r="45" spans="1:174" x14ac:dyDescent="0.2">
      <c r="AQ45" s="500" t="s">
        <v>353</v>
      </c>
      <c r="AR45" s="481"/>
      <c r="AS45" s="481"/>
      <c r="AT45" s="481"/>
      <c r="AU45" s="481"/>
      <c r="AV45" s="481"/>
      <c r="AW45" s="481"/>
      <c r="AX45" s="481"/>
      <c r="AY45" s="481"/>
      <c r="AZ45" s="481"/>
      <c r="BA45" s="481"/>
      <c r="BB45" s="481"/>
      <c r="BC45" s="481"/>
      <c r="BD45" s="481"/>
      <c r="BE45" s="481"/>
      <c r="BF45" s="481"/>
      <c r="BG45" s="481"/>
      <c r="BH45" s="491"/>
      <c r="BI45" s="19"/>
      <c r="BJ45" s="19"/>
      <c r="BK45" s="500" t="s">
        <v>4</v>
      </c>
      <c r="BL45" s="481"/>
      <c r="BM45" s="481"/>
      <c r="BN45" s="481"/>
      <c r="BO45" s="481"/>
      <c r="BP45" s="481"/>
      <c r="BQ45" s="481"/>
      <c r="BR45" s="481"/>
      <c r="BS45" s="481"/>
      <c r="BT45" s="481"/>
      <c r="BU45" s="481"/>
      <c r="BV45" s="491"/>
      <c r="BW45" s="4"/>
      <c r="BX45" s="4"/>
      <c r="BY45" s="500" t="s">
        <v>5</v>
      </c>
      <c r="BZ45" s="481"/>
      <c r="CA45" s="481"/>
      <c r="CB45" s="481"/>
      <c r="CC45" s="481"/>
      <c r="CD45" s="481"/>
      <c r="CE45" s="481"/>
      <c r="CF45" s="481"/>
      <c r="CG45" s="481"/>
      <c r="CH45" s="481"/>
      <c r="CI45" s="481"/>
      <c r="CJ45" s="481"/>
      <c r="CK45" s="481"/>
      <c r="CL45" s="481"/>
      <c r="CM45" s="481"/>
      <c r="CN45" s="481"/>
      <c r="CO45" s="481"/>
      <c r="CP45" s="481"/>
      <c r="CQ45" s="481"/>
      <c r="CR45" s="491"/>
    </row>
    <row r="46" spans="1:174" ht="21" customHeight="1" x14ac:dyDescent="0.2">
      <c r="I46" s="1" t="s">
        <v>356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503" t="s">
        <v>354</v>
      </c>
      <c r="AL46" s="503"/>
      <c r="AM46" s="503"/>
      <c r="AN46" s="503"/>
      <c r="AO46" s="503"/>
      <c r="AP46" s="503"/>
      <c r="AQ46" s="503"/>
      <c r="AR46" s="503"/>
      <c r="AS46" s="503"/>
      <c r="AT46" s="503"/>
      <c r="AU46" s="503"/>
      <c r="AV46" s="503"/>
      <c r="AW46" s="503"/>
      <c r="AX46" s="503"/>
      <c r="AY46" s="503"/>
      <c r="AZ46" s="503"/>
      <c r="BA46" s="503"/>
      <c r="BB46" s="503"/>
      <c r="BC46" s="503"/>
      <c r="BD46" s="503"/>
      <c r="BE46" s="503"/>
      <c r="BF46" s="503"/>
      <c r="BG46" s="501" t="s">
        <v>357</v>
      </c>
      <c r="BH46" s="484"/>
      <c r="BI46" s="484"/>
      <c r="BJ46" s="484"/>
      <c r="BK46" s="484"/>
      <c r="BL46" s="484"/>
      <c r="BM46" s="484"/>
      <c r="BN46" s="484"/>
      <c r="BO46" s="484"/>
      <c r="BP46" s="484"/>
      <c r="BQ46" s="484"/>
      <c r="BR46" s="484"/>
      <c r="BS46" s="484"/>
      <c r="BT46" s="484"/>
      <c r="BU46" s="484"/>
      <c r="BV46" s="484"/>
      <c r="BW46" s="484"/>
      <c r="BX46" s="502"/>
      <c r="BY46" s="16"/>
      <c r="CA46" s="16" t="s">
        <v>358</v>
      </c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</row>
    <row r="47" spans="1:174" s="4" customFormat="1" ht="8.25" x14ac:dyDescent="0.15">
      <c r="AM47" s="500" t="s">
        <v>353</v>
      </c>
      <c r="AN47" s="481"/>
      <c r="AO47" s="481"/>
      <c r="AP47" s="481"/>
      <c r="AQ47" s="481"/>
      <c r="AR47" s="481"/>
      <c r="AS47" s="481"/>
      <c r="AT47" s="481"/>
      <c r="AU47" s="481"/>
      <c r="AV47" s="481"/>
      <c r="AW47" s="481"/>
      <c r="AX47" s="481"/>
      <c r="AY47" s="481"/>
      <c r="AZ47" s="481"/>
      <c r="BA47" s="481"/>
      <c r="BB47" s="481"/>
      <c r="BC47" s="481"/>
      <c r="BD47" s="491"/>
      <c r="BG47" s="500" t="s">
        <v>359</v>
      </c>
      <c r="BH47" s="481"/>
      <c r="BI47" s="481"/>
      <c r="BJ47" s="481"/>
      <c r="BK47" s="481"/>
      <c r="BL47" s="481"/>
      <c r="BM47" s="481"/>
      <c r="BN47" s="481"/>
      <c r="BO47" s="481"/>
      <c r="BP47" s="481"/>
      <c r="BQ47" s="481"/>
      <c r="BR47" s="481"/>
      <c r="BS47" s="481"/>
      <c r="BT47" s="481"/>
      <c r="BU47" s="481"/>
      <c r="BV47" s="481"/>
      <c r="BW47" s="481"/>
      <c r="BX47" s="491"/>
      <c r="CA47" s="500" t="s">
        <v>360</v>
      </c>
      <c r="CB47" s="481"/>
      <c r="CC47" s="481"/>
      <c r="CD47" s="481"/>
      <c r="CE47" s="481"/>
      <c r="CF47" s="481"/>
      <c r="CG47" s="481"/>
      <c r="CH47" s="481"/>
      <c r="CI47" s="481"/>
      <c r="CJ47" s="481"/>
      <c r="CK47" s="481"/>
      <c r="CL47" s="481"/>
      <c r="CM47" s="481"/>
      <c r="CN47" s="481"/>
      <c r="CO47" s="481"/>
      <c r="CP47" s="481"/>
      <c r="CQ47" s="481"/>
      <c r="CR47" s="491"/>
    </row>
    <row r="48" spans="1:174" s="4" customFormat="1" ht="3" customHeight="1" x14ac:dyDescent="0.15"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</row>
    <row r="49" spans="1:169" ht="16.5" customHeight="1" x14ac:dyDescent="0.2">
      <c r="I49" s="75" t="s">
        <v>6</v>
      </c>
      <c r="J49" s="75"/>
      <c r="K49" s="487"/>
      <c r="L49" s="488"/>
      <c r="M49" s="489"/>
      <c r="N49" s="87" t="s">
        <v>6</v>
      </c>
      <c r="O49" s="87"/>
      <c r="Q49" s="487"/>
      <c r="R49" s="488"/>
      <c r="S49" s="488"/>
      <c r="T49" s="488"/>
      <c r="U49" s="488"/>
      <c r="V49" s="488"/>
      <c r="W49" s="488"/>
      <c r="X49" s="488"/>
      <c r="Y49" s="488"/>
      <c r="Z49" s="488"/>
      <c r="AA49" s="488"/>
      <c r="AB49" s="488"/>
      <c r="AC49" s="488"/>
      <c r="AD49" s="488"/>
      <c r="AE49" s="489"/>
      <c r="AF49" s="75">
        <v>20</v>
      </c>
      <c r="AG49" s="75"/>
      <c r="AH49" s="75"/>
      <c r="AI49" s="492"/>
      <c r="AJ49" s="493"/>
      <c r="AK49" s="494"/>
      <c r="AL49" s="1" t="s">
        <v>7</v>
      </c>
    </row>
    <row r="50" spans="1:169" ht="8.25" customHeight="1" x14ac:dyDescent="0.2"/>
    <row r="51" spans="1:169" ht="3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3"/>
      <c r="DQ51" s="24"/>
      <c r="DR51" s="24"/>
    </row>
    <row r="52" spans="1:169" x14ac:dyDescent="0.2">
      <c r="A52" s="25" t="s">
        <v>361</v>
      </c>
      <c r="CM52" s="26"/>
    </row>
    <row r="53" spans="1:169" ht="12" x14ac:dyDescent="0.2">
      <c r="A53" s="499" t="s">
        <v>362</v>
      </c>
      <c r="B53" s="484"/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484"/>
      <c r="N53" s="484"/>
      <c r="O53" s="484"/>
      <c r="P53" s="484"/>
      <c r="Q53" s="484"/>
      <c r="R53" s="484"/>
      <c r="S53" s="484"/>
      <c r="T53" s="484"/>
      <c r="U53" s="484"/>
      <c r="V53" s="484"/>
      <c r="W53" s="484"/>
      <c r="X53" s="484"/>
      <c r="Y53" s="484"/>
      <c r="Z53" s="484"/>
      <c r="AA53" s="484"/>
      <c r="AB53" s="484"/>
      <c r="AC53" s="484"/>
      <c r="AD53" s="484"/>
      <c r="AE53" s="484"/>
      <c r="AF53" s="484"/>
      <c r="AG53" s="484"/>
      <c r="AH53" s="484"/>
      <c r="AI53" s="484"/>
      <c r="AJ53" s="484"/>
      <c r="AK53" s="484"/>
      <c r="AL53" s="484"/>
      <c r="AM53" s="484"/>
      <c r="AN53" s="484"/>
      <c r="AO53" s="484"/>
      <c r="AP53" s="484"/>
      <c r="AQ53" s="484"/>
      <c r="AR53" s="484"/>
      <c r="AS53" s="484"/>
      <c r="AT53" s="484"/>
      <c r="AU53" s="484"/>
      <c r="AV53" s="484"/>
      <c r="AW53" s="484"/>
      <c r="AX53" s="484"/>
      <c r="AY53" s="484"/>
      <c r="AZ53" s="484"/>
      <c r="BA53" s="484"/>
      <c r="BB53" s="484"/>
      <c r="BC53" s="484"/>
      <c r="BD53" s="484"/>
      <c r="BE53" s="484"/>
      <c r="BF53" s="484"/>
      <c r="BG53" s="484"/>
      <c r="BH53" s="484"/>
      <c r="BI53" s="484"/>
      <c r="BJ53" s="484"/>
      <c r="BK53" s="484"/>
      <c r="BL53" s="484"/>
      <c r="BM53" s="484"/>
      <c r="BN53" s="484"/>
      <c r="BO53" s="484"/>
      <c r="BP53" s="484"/>
      <c r="BQ53" s="484"/>
      <c r="BR53" s="484"/>
      <c r="BS53" s="484"/>
      <c r="BT53" s="484"/>
      <c r="BU53" s="484"/>
      <c r="BV53" s="484"/>
      <c r="BW53" s="484"/>
      <c r="BX53" s="484"/>
      <c r="BY53" s="484"/>
      <c r="BZ53" s="484"/>
      <c r="CA53" s="484"/>
      <c r="CB53" s="484"/>
      <c r="CC53" s="484"/>
      <c r="CD53" s="484"/>
      <c r="CE53" s="484"/>
      <c r="CF53" s="484"/>
      <c r="CG53" s="484"/>
      <c r="CH53" s="484"/>
      <c r="CI53" s="484"/>
      <c r="CJ53" s="484"/>
      <c r="CK53" s="484"/>
      <c r="CL53" s="484"/>
      <c r="CM53" s="485"/>
    </row>
    <row r="54" spans="1:169" s="4" customFormat="1" ht="12" customHeight="1" x14ac:dyDescent="0.2">
      <c r="A54" s="498" t="s">
        <v>363</v>
      </c>
      <c r="B54" s="481"/>
      <c r="C54" s="481"/>
      <c r="D54" s="481"/>
      <c r="E54" s="481"/>
      <c r="F54" s="481"/>
      <c r="G54" s="481"/>
      <c r="H54" s="481"/>
      <c r="I54" s="481"/>
      <c r="J54" s="481"/>
      <c r="K54" s="481"/>
      <c r="L54" s="481"/>
      <c r="M54" s="481"/>
      <c r="N54" s="481"/>
      <c r="O54" s="481"/>
      <c r="P54" s="481"/>
      <c r="Q54" s="481"/>
      <c r="R54" s="481"/>
      <c r="S54" s="481"/>
      <c r="T54" s="481"/>
      <c r="U54" s="481"/>
      <c r="V54" s="481"/>
      <c r="W54" s="481"/>
      <c r="X54" s="481"/>
      <c r="Y54" s="481"/>
      <c r="Z54" s="481"/>
      <c r="AA54" s="481"/>
      <c r="AB54" s="481"/>
      <c r="AC54" s="481"/>
      <c r="AD54" s="481"/>
      <c r="AE54" s="481"/>
      <c r="AF54" s="481"/>
      <c r="AG54" s="481"/>
      <c r="AH54" s="481"/>
      <c r="AI54" s="481"/>
      <c r="AJ54" s="481"/>
      <c r="AK54" s="481"/>
      <c r="AL54" s="481"/>
      <c r="AM54" s="481"/>
      <c r="AN54" s="481"/>
      <c r="AO54" s="481"/>
      <c r="AP54" s="481"/>
      <c r="AQ54" s="481"/>
      <c r="AR54" s="481"/>
      <c r="AS54" s="481"/>
      <c r="AT54" s="481"/>
      <c r="AU54" s="481"/>
      <c r="AV54" s="481"/>
      <c r="AW54" s="481"/>
      <c r="AX54" s="481"/>
      <c r="AY54" s="481"/>
      <c r="AZ54" s="481"/>
      <c r="BA54" s="481"/>
      <c r="BB54" s="481"/>
      <c r="BC54" s="481"/>
      <c r="BD54" s="481"/>
      <c r="BE54" s="481"/>
      <c r="BF54" s="481"/>
      <c r="BG54" s="481"/>
      <c r="BH54" s="481"/>
      <c r="BI54" s="481"/>
      <c r="BJ54" s="481"/>
      <c r="BK54" s="481"/>
      <c r="BL54" s="481"/>
      <c r="BM54" s="481"/>
      <c r="BN54" s="481"/>
      <c r="BO54" s="481"/>
      <c r="BP54" s="481"/>
      <c r="BQ54" s="481"/>
      <c r="BR54" s="481"/>
      <c r="BS54" s="481"/>
      <c r="BT54" s="481"/>
      <c r="BU54" s="481"/>
      <c r="BV54" s="481"/>
      <c r="BW54" s="481"/>
      <c r="BX54" s="481"/>
      <c r="BY54" s="481"/>
      <c r="BZ54" s="481"/>
      <c r="CA54" s="481"/>
      <c r="CB54" s="481"/>
      <c r="CC54" s="481"/>
      <c r="CD54" s="481"/>
      <c r="CE54" s="481"/>
      <c r="CF54" s="481"/>
      <c r="CG54" s="481"/>
      <c r="CH54" s="481"/>
      <c r="CI54" s="481"/>
      <c r="CJ54" s="481"/>
      <c r="CK54" s="481"/>
      <c r="CL54" s="481"/>
      <c r="CM54" s="482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</row>
    <row r="55" spans="1:169" s="4" customFormat="1" ht="6" customHeight="1" x14ac:dyDescent="0.2">
      <c r="A55" s="2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28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</row>
    <row r="56" spans="1:169" ht="12" x14ac:dyDescent="0.2">
      <c r="A56" s="495"/>
      <c r="B56" s="496"/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6"/>
      <c r="P56" s="496"/>
      <c r="Q56" s="496"/>
      <c r="R56" s="496"/>
      <c r="S56" s="496"/>
      <c r="T56" s="496"/>
      <c r="U56" s="496"/>
      <c r="V56" s="496"/>
      <c r="W56" s="496"/>
      <c r="X56" s="496"/>
      <c r="Y56" s="497"/>
      <c r="AH56" s="483" t="s">
        <v>364</v>
      </c>
      <c r="AI56" s="484"/>
      <c r="AJ56" s="484"/>
      <c r="AK56" s="484"/>
      <c r="AL56" s="484"/>
      <c r="AM56" s="484"/>
      <c r="AN56" s="484"/>
      <c r="AO56" s="484"/>
      <c r="AP56" s="484"/>
      <c r="AQ56" s="484"/>
      <c r="AR56" s="484"/>
      <c r="AS56" s="484"/>
      <c r="AT56" s="484"/>
      <c r="AU56" s="484"/>
      <c r="AV56" s="484"/>
      <c r="AW56" s="484"/>
      <c r="AX56" s="484"/>
      <c r="AY56" s="484"/>
      <c r="AZ56" s="484"/>
      <c r="BA56" s="484"/>
      <c r="BB56" s="484"/>
      <c r="BC56" s="484"/>
      <c r="BD56" s="484"/>
      <c r="BE56" s="484"/>
      <c r="BF56" s="484"/>
      <c r="BG56" s="484"/>
      <c r="BH56" s="484"/>
      <c r="BI56" s="484"/>
      <c r="BJ56" s="484"/>
      <c r="BK56" s="484"/>
      <c r="BL56" s="484"/>
      <c r="BM56" s="484"/>
      <c r="BN56" s="484"/>
      <c r="BO56" s="484"/>
      <c r="BP56" s="484"/>
      <c r="BQ56" s="484"/>
      <c r="BR56" s="484"/>
      <c r="BS56" s="484"/>
      <c r="BT56" s="484"/>
      <c r="BU56" s="484"/>
      <c r="BV56" s="484"/>
      <c r="BW56" s="484"/>
      <c r="BX56" s="484"/>
      <c r="BY56" s="484"/>
      <c r="BZ56" s="484"/>
      <c r="CA56" s="484"/>
      <c r="CB56" s="484"/>
      <c r="CC56" s="484"/>
      <c r="CD56" s="484"/>
      <c r="CE56" s="484"/>
      <c r="CF56" s="484"/>
      <c r="CG56" s="484"/>
      <c r="CH56" s="484"/>
      <c r="CI56" s="484"/>
      <c r="CJ56" s="484"/>
      <c r="CK56" s="484"/>
      <c r="CL56" s="484"/>
      <c r="CM56" s="485"/>
    </row>
    <row r="57" spans="1:169" s="4" customFormat="1" ht="12.75" customHeight="1" x14ac:dyDescent="0.2">
      <c r="A57" s="490" t="s">
        <v>4</v>
      </c>
      <c r="B57" s="481"/>
      <c r="C57" s="481"/>
      <c r="D57" s="481"/>
      <c r="E57" s="481"/>
      <c r="F57" s="481"/>
      <c r="G57" s="481"/>
      <c r="H57" s="481"/>
      <c r="I57" s="481"/>
      <c r="J57" s="481"/>
      <c r="K57" s="481"/>
      <c r="L57" s="481"/>
      <c r="M57" s="481"/>
      <c r="N57" s="481"/>
      <c r="O57" s="481"/>
      <c r="P57" s="481"/>
      <c r="Q57" s="481"/>
      <c r="R57" s="481"/>
      <c r="S57" s="481"/>
      <c r="T57" s="481"/>
      <c r="U57" s="481"/>
      <c r="V57" s="481"/>
      <c r="W57" s="481"/>
      <c r="X57" s="481"/>
      <c r="Y57" s="491"/>
      <c r="AH57" s="480" t="s">
        <v>5</v>
      </c>
      <c r="AI57" s="481"/>
      <c r="AJ57" s="481"/>
      <c r="AK57" s="481"/>
      <c r="AL57" s="481"/>
      <c r="AM57" s="481"/>
      <c r="AN57" s="481"/>
      <c r="AO57" s="481"/>
      <c r="AP57" s="481"/>
      <c r="AQ57" s="481"/>
      <c r="AR57" s="481"/>
      <c r="AS57" s="481"/>
      <c r="AT57" s="481"/>
      <c r="AU57" s="481"/>
      <c r="AV57" s="481"/>
      <c r="AW57" s="481"/>
      <c r="AX57" s="481"/>
      <c r="AY57" s="481"/>
      <c r="AZ57" s="481"/>
      <c r="BA57" s="481"/>
      <c r="BB57" s="481"/>
      <c r="BC57" s="481"/>
      <c r="BD57" s="481"/>
      <c r="BE57" s="481"/>
      <c r="BF57" s="481"/>
      <c r="BG57" s="481"/>
      <c r="BH57" s="481"/>
      <c r="BI57" s="481"/>
      <c r="BJ57" s="481"/>
      <c r="BK57" s="481"/>
      <c r="BL57" s="481"/>
      <c r="BM57" s="481"/>
      <c r="BN57" s="481"/>
      <c r="BO57" s="481"/>
      <c r="BP57" s="481"/>
      <c r="BQ57" s="481"/>
      <c r="BR57" s="481"/>
      <c r="BS57" s="481"/>
      <c r="BT57" s="481"/>
      <c r="BU57" s="481"/>
      <c r="BV57" s="481"/>
      <c r="BW57" s="481"/>
      <c r="BX57" s="481"/>
      <c r="BY57" s="481"/>
      <c r="BZ57" s="481"/>
      <c r="CA57" s="481"/>
      <c r="CB57" s="481"/>
      <c r="CC57" s="481"/>
      <c r="CD57" s="481"/>
      <c r="CE57" s="481"/>
      <c r="CF57" s="481"/>
      <c r="CG57" s="481"/>
      <c r="CH57" s="481"/>
      <c r="CI57" s="481"/>
      <c r="CJ57" s="481"/>
      <c r="CK57" s="481"/>
      <c r="CL57" s="481"/>
      <c r="CM57" s="482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</row>
    <row r="58" spans="1:169" ht="8.25" customHeight="1" x14ac:dyDescent="0.2">
      <c r="A58" s="25"/>
      <c r="CM58" s="26"/>
    </row>
    <row r="59" spans="1:169" x14ac:dyDescent="0.2">
      <c r="A59" s="486" t="s">
        <v>6</v>
      </c>
      <c r="B59" s="75"/>
      <c r="C59" s="487"/>
      <c r="D59" s="488"/>
      <c r="E59" s="489"/>
      <c r="F59" s="87" t="s">
        <v>6</v>
      </c>
      <c r="G59" s="87"/>
      <c r="I59" s="487"/>
      <c r="J59" s="488"/>
      <c r="K59" s="488"/>
      <c r="L59" s="488"/>
      <c r="M59" s="488"/>
      <c r="N59" s="488"/>
      <c r="O59" s="488"/>
      <c r="P59" s="488"/>
      <c r="Q59" s="488"/>
      <c r="R59" s="488"/>
      <c r="S59" s="488"/>
      <c r="T59" s="488"/>
      <c r="U59" s="488"/>
      <c r="V59" s="488"/>
      <c r="W59" s="489"/>
      <c r="X59" s="75">
        <v>20</v>
      </c>
      <c r="Y59" s="75"/>
      <c r="Z59" s="75"/>
      <c r="AA59" s="492"/>
      <c r="AB59" s="493"/>
      <c r="AC59" s="494"/>
      <c r="AD59" s="1" t="s">
        <v>7</v>
      </c>
      <c r="CM59" s="26"/>
      <c r="DQ59" s="479"/>
      <c r="DR59" s="479"/>
    </row>
    <row r="60" spans="1:169" ht="3" customHeight="1" x14ac:dyDescent="0.2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1"/>
      <c r="DQ60" s="24"/>
      <c r="DR60" s="24"/>
    </row>
    <row r="61" spans="1:169" ht="3" customHeight="1" x14ac:dyDescent="0.2"/>
  </sheetData>
  <mergeCells count="347">
    <mergeCell ref="FF29:FR29"/>
    <mergeCell ref="EF29:ER29"/>
    <mergeCell ref="DS29:EE29"/>
    <mergeCell ref="DF29:DR29"/>
    <mergeCell ref="CV29:DE29"/>
    <mergeCell ref="CN29:CU29"/>
    <mergeCell ref="I29:CM29"/>
    <mergeCell ref="A29:H29"/>
    <mergeCell ref="ES29:FE29"/>
    <mergeCell ref="A30:H30"/>
    <mergeCell ref="I30:CM30"/>
    <mergeCell ref="ES30:FE30"/>
    <mergeCell ref="CN30:CU30"/>
    <mergeCell ref="DF30:DR30"/>
    <mergeCell ref="DS30:EE30"/>
    <mergeCell ref="EF30:ER30"/>
    <mergeCell ref="FF30:FR30"/>
    <mergeCell ref="CV30:DE30"/>
    <mergeCell ref="FF31:FR31"/>
    <mergeCell ref="ES31:FE31"/>
    <mergeCell ref="EF31:ER31"/>
    <mergeCell ref="DS31:EE31"/>
    <mergeCell ref="DF31:DR31"/>
    <mergeCell ref="CV31:DE31"/>
    <mergeCell ref="CN31:CU31"/>
    <mergeCell ref="I31:CM31"/>
    <mergeCell ref="A31:H31"/>
    <mergeCell ref="CV32:DE32"/>
    <mergeCell ref="DF32:DR32"/>
    <mergeCell ref="DS32:EE32"/>
    <mergeCell ref="ES32:FE32"/>
    <mergeCell ref="EF32:ER32"/>
    <mergeCell ref="FF32:FR32"/>
    <mergeCell ref="I32:CM32"/>
    <mergeCell ref="CN32:CU32"/>
    <mergeCell ref="A32:H32"/>
    <mergeCell ref="CN33:CU33"/>
    <mergeCell ref="CV33:DE33"/>
    <mergeCell ref="DF33:DR33"/>
    <mergeCell ref="DS33:EE33"/>
    <mergeCell ref="ES33:FE33"/>
    <mergeCell ref="EF33:ER33"/>
    <mergeCell ref="FF33:FR33"/>
    <mergeCell ref="I33:CM33"/>
    <mergeCell ref="A33:H33"/>
    <mergeCell ref="I34:CM34"/>
    <mergeCell ref="FF34:FR34"/>
    <mergeCell ref="EF34:ER34"/>
    <mergeCell ref="DS34:EE34"/>
    <mergeCell ref="DF34:DR34"/>
    <mergeCell ref="CV34:DE34"/>
    <mergeCell ref="CN34:CU34"/>
    <mergeCell ref="ES34:FE34"/>
    <mergeCell ref="A34:H34"/>
    <mergeCell ref="I35:CM35"/>
    <mergeCell ref="FF35:FR35"/>
    <mergeCell ref="EF35:ER35"/>
    <mergeCell ref="DS35:EE35"/>
    <mergeCell ref="DF35:DR35"/>
    <mergeCell ref="CV35:DE35"/>
    <mergeCell ref="CN35:CU35"/>
    <mergeCell ref="ES35:FE35"/>
    <mergeCell ref="A35:H35"/>
    <mergeCell ref="A37:H38"/>
    <mergeCell ref="FF36:FR36"/>
    <mergeCell ref="ES36:FE36"/>
    <mergeCell ref="EF36:ER36"/>
    <mergeCell ref="DS36:EE36"/>
    <mergeCell ref="DF36:DR36"/>
    <mergeCell ref="CV36:DE36"/>
    <mergeCell ref="CN36:CU36"/>
    <mergeCell ref="I36:CM36"/>
    <mergeCell ref="A36:H36"/>
    <mergeCell ref="I38:CM38"/>
    <mergeCell ref="CN37:CU38"/>
    <mergeCell ref="CV37:DE38"/>
    <mergeCell ref="DF37:DR38"/>
    <mergeCell ref="DS37:EE38"/>
    <mergeCell ref="EF37:ER38"/>
    <mergeCell ref="ES37:FE38"/>
    <mergeCell ref="FF37:FR38"/>
    <mergeCell ref="I37:CM37"/>
    <mergeCell ref="FF28:FR28"/>
    <mergeCell ref="ES28:FE28"/>
    <mergeCell ref="EF28:ER28"/>
    <mergeCell ref="DS28:EE28"/>
    <mergeCell ref="DF28:DR28"/>
    <mergeCell ref="CV28:DE28"/>
    <mergeCell ref="CN28:CU28"/>
    <mergeCell ref="I28:CM28"/>
    <mergeCell ref="A28:H28"/>
    <mergeCell ref="A27:H27"/>
    <mergeCell ref="CN27:CU27"/>
    <mergeCell ref="FF27:FR27"/>
    <mergeCell ref="ES27:FE27"/>
    <mergeCell ref="EF27:ER27"/>
    <mergeCell ref="DS27:EE27"/>
    <mergeCell ref="DF27:DR27"/>
    <mergeCell ref="CV27:DE27"/>
    <mergeCell ref="I27:CM27"/>
    <mergeCell ref="ES25:FE25"/>
    <mergeCell ref="FF25:FR25"/>
    <mergeCell ref="A25:H25"/>
    <mergeCell ref="FF26:FR26"/>
    <mergeCell ref="ES26:FE26"/>
    <mergeCell ref="EF26:ER26"/>
    <mergeCell ref="DS26:EE26"/>
    <mergeCell ref="DF26:DR26"/>
    <mergeCell ref="CV26:DE26"/>
    <mergeCell ref="CN26:CU26"/>
    <mergeCell ref="I26:CM26"/>
    <mergeCell ref="A26:H26"/>
    <mergeCell ref="DS24:EE24"/>
    <mergeCell ref="DF24:DR24"/>
    <mergeCell ref="CV24:DE24"/>
    <mergeCell ref="CN24:CU24"/>
    <mergeCell ref="I24:CM24"/>
    <mergeCell ref="A24:H24"/>
    <mergeCell ref="I25:CM25"/>
    <mergeCell ref="CN25:CU25"/>
    <mergeCell ref="EF25:ER25"/>
    <mergeCell ref="DS25:EE25"/>
    <mergeCell ref="DF25:DR25"/>
    <mergeCell ref="CV25:DE25"/>
    <mergeCell ref="A22:H22"/>
    <mergeCell ref="FF23:FR23"/>
    <mergeCell ref="ES23:FE23"/>
    <mergeCell ref="EF23:ER23"/>
    <mergeCell ref="DS23:EE23"/>
    <mergeCell ref="DF23:DR23"/>
    <mergeCell ref="CV23:DE23"/>
    <mergeCell ref="CN23:CU23"/>
    <mergeCell ref="I23:CM23"/>
    <mergeCell ref="A23:H23"/>
    <mergeCell ref="A21:H21"/>
    <mergeCell ref="I21:CM21"/>
    <mergeCell ref="DF21:DR21"/>
    <mergeCell ref="DS21:EE21"/>
    <mergeCell ref="EF21:ER21"/>
    <mergeCell ref="CN21:CU21"/>
    <mergeCell ref="ES21:FE21"/>
    <mergeCell ref="CV21:DE21"/>
    <mergeCell ref="FF21:FR21"/>
    <mergeCell ref="FZ16:GI16"/>
    <mergeCell ref="FF16:FR16"/>
    <mergeCell ref="ES16:FE16"/>
    <mergeCell ref="EF16:ER16"/>
    <mergeCell ref="DS16:EE16"/>
    <mergeCell ref="DF16:DR16"/>
    <mergeCell ref="CV16:DE16"/>
    <mergeCell ref="A16:H16"/>
    <mergeCell ref="I16:CM16"/>
    <mergeCell ref="CN16:CU16"/>
    <mergeCell ref="A18:H18"/>
    <mergeCell ref="A17:H17"/>
    <mergeCell ref="I17:CM17"/>
    <mergeCell ref="CN17:CU17"/>
    <mergeCell ref="DF17:DR17"/>
    <mergeCell ref="FF17:FR17"/>
    <mergeCell ref="ES17:FE17"/>
    <mergeCell ref="EF17:ER17"/>
    <mergeCell ref="DS17:EE17"/>
    <mergeCell ref="CV17:DE17"/>
    <mergeCell ref="FF19:FR19"/>
    <mergeCell ref="FF18:FR18"/>
    <mergeCell ref="ES18:FE18"/>
    <mergeCell ref="EF18:ER18"/>
    <mergeCell ref="DS18:EE18"/>
    <mergeCell ref="DF18:DR18"/>
    <mergeCell ref="CV18:DE18"/>
    <mergeCell ref="CN18:CU18"/>
    <mergeCell ref="I18:CM18"/>
    <mergeCell ref="A20:H20"/>
    <mergeCell ref="A19:H19"/>
    <mergeCell ref="I19:CM19"/>
    <mergeCell ref="EF19:ER19"/>
    <mergeCell ref="ES19:FE19"/>
    <mergeCell ref="CV19:DE19"/>
    <mergeCell ref="DS19:EE19"/>
    <mergeCell ref="CN19:CU19"/>
    <mergeCell ref="DF19:DR19"/>
    <mergeCell ref="Q41:BH41"/>
    <mergeCell ref="BK42:BV42"/>
    <mergeCell ref="BY42:CR42"/>
    <mergeCell ref="BK41:BV41"/>
    <mergeCell ref="BY41:CR41"/>
    <mergeCell ref="FF20:FR20"/>
    <mergeCell ref="ES20:FE20"/>
    <mergeCell ref="EF20:ER20"/>
    <mergeCell ref="DS20:EE20"/>
    <mergeCell ref="DF20:DR20"/>
    <mergeCell ref="CV20:DE20"/>
    <mergeCell ref="CN20:CU20"/>
    <mergeCell ref="I20:CM20"/>
    <mergeCell ref="FF22:FR22"/>
    <mergeCell ref="ES22:FE22"/>
    <mergeCell ref="EF22:ER22"/>
    <mergeCell ref="DS22:EE22"/>
    <mergeCell ref="DF22:DR22"/>
    <mergeCell ref="CV22:DE22"/>
    <mergeCell ref="CN22:CU22"/>
    <mergeCell ref="I22:CM22"/>
    <mergeCell ref="FF24:FR24"/>
    <mergeCell ref="ES24:FE24"/>
    <mergeCell ref="EF24:ER24"/>
    <mergeCell ref="BG46:BX46"/>
    <mergeCell ref="AK46:BF46"/>
    <mergeCell ref="AQ45:BH45"/>
    <mergeCell ref="BK45:BV45"/>
    <mergeCell ref="BY45:CR45"/>
    <mergeCell ref="AQ44:BH44"/>
    <mergeCell ref="BK44:BV44"/>
    <mergeCell ref="BY44:CR44"/>
    <mergeCell ref="AQ42:BH42"/>
    <mergeCell ref="A54:CM54"/>
    <mergeCell ref="A53:CM53"/>
    <mergeCell ref="I49:J49"/>
    <mergeCell ref="K49:M49"/>
    <mergeCell ref="N49:O49"/>
    <mergeCell ref="Q49:AE49"/>
    <mergeCell ref="AF49:AH49"/>
    <mergeCell ref="AI49:AK49"/>
    <mergeCell ref="CA47:CR47"/>
    <mergeCell ref="BG47:BX47"/>
    <mergeCell ref="AM47:BD47"/>
    <mergeCell ref="DQ59:DR59"/>
    <mergeCell ref="AH57:CM57"/>
    <mergeCell ref="AH56:CM56"/>
    <mergeCell ref="A59:B59"/>
    <mergeCell ref="C59:E59"/>
    <mergeCell ref="F59:G59"/>
    <mergeCell ref="A57:Y57"/>
    <mergeCell ref="X59:Z59"/>
    <mergeCell ref="I59:W59"/>
    <mergeCell ref="AA59:AC59"/>
    <mergeCell ref="A56:Y56"/>
    <mergeCell ref="A15:H15"/>
    <mergeCell ref="I15:CM15"/>
    <mergeCell ref="DF15:DR15"/>
    <mergeCell ref="ES15:FE15"/>
    <mergeCell ref="DS15:EE15"/>
    <mergeCell ref="CN15:CU15"/>
    <mergeCell ref="CV15:DE15"/>
    <mergeCell ref="EF15:ER15"/>
    <mergeCell ref="FF15:FR15"/>
    <mergeCell ref="FF14:FR14"/>
    <mergeCell ref="ES14:FE14"/>
    <mergeCell ref="EF14:ER14"/>
    <mergeCell ref="DS14:EE14"/>
    <mergeCell ref="DF14:DR14"/>
    <mergeCell ref="CV14:DE14"/>
    <mergeCell ref="CN14:CU14"/>
    <mergeCell ref="I14:CM14"/>
    <mergeCell ref="A14:H14"/>
    <mergeCell ref="FF13:FR13"/>
    <mergeCell ref="ES13:FE13"/>
    <mergeCell ref="EF13:ER13"/>
    <mergeCell ref="DS13:EE13"/>
    <mergeCell ref="DF13:DR13"/>
    <mergeCell ref="CV13:DE13"/>
    <mergeCell ref="CN13:CU13"/>
    <mergeCell ref="I13:CM13"/>
    <mergeCell ref="A13:H13"/>
    <mergeCell ref="A12:H12"/>
    <mergeCell ref="I12:CM12"/>
    <mergeCell ref="CN12:CU12"/>
    <mergeCell ref="CV12:DE12"/>
    <mergeCell ref="DF12:DR12"/>
    <mergeCell ref="DS12:EE12"/>
    <mergeCell ref="EF12:ER12"/>
    <mergeCell ref="ES12:FE12"/>
    <mergeCell ref="FF12:FR12"/>
    <mergeCell ref="A11:H11"/>
    <mergeCell ref="I11:CM11"/>
    <mergeCell ref="CV11:DE11"/>
    <mergeCell ref="EF11:ER11"/>
    <mergeCell ref="CN11:CU11"/>
    <mergeCell ref="DS11:EE11"/>
    <mergeCell ref="ES11:FE11"/>
    <mergeCell ref="DF11:DR11"/>
    <mergeCell ref="FF11:FR11"/>
    <mergeCell ref="FF10:FR10"/>
    <mergeCell ref="ES10:FE10"/>
    <mergeCell ref="EF10:ER10"/>
    <mergeCell ref="DS10:EE10"/>
    <mergeCell ref="DF10:DR10"/>
    <mergeCell ref="CV10:DE10"/>
    <mergeCell ref="CN10:CU10"/>
    <mergeCell ref="I10:CM10"/>
    <mergeCell ref="A10:H10"/>
    <mergeCell ref="FF9:FR9"/>
    <mergeCell ref="ES9:FE9"/>
    <mergeCell ref="EF9:ER9"/>
    <mergeCell ref="DS9:EE9"/>
    <mergeCell ref="DF9:DR9"/>
    <mergeCell ref="CV9:DE9"/>
    <mergeCell ref="CN9:CU9"/>
    <mergeCell ref="I9:CM9"/>
    <mergeCell ref="A9:H9"/>
    <mergeCell ref="A8:H8"/>
    <mergeCell ref="I8:CM8"/>
    <mergeCell ref="DF8:DR8"/>
    <mergeCell ref="CN8:CU8"/>
    <mergeCell ref="EF8:ER8"/>
    <mergeCell ref="ES8:FE8"/>
    <mergeCell ref="DS8:EE8"/>
    <mergeCell ref="CV8:DE8"/>
    <mergeCell ref="FF8:FR8"/>
    <mergeCell ref="FF7:FR7"/>
    <mergeCell ref="ES7:FE7"/>
    <mergeCell ref="EF7:ER7"/>
    <mergeCell ref="DS7:EE7"/>
    <mergeCell ref="DF7:DR7"/>
    <mergeCell ref="CV7:DE7"/>
    <mergeCell ref="CN7:CU7"/>
    <mergeCell ref="I7:CM7"/>
    <mergeCell ref="A7:H7"/>
    <mergeCell ref="FF6:FR6"/>
    <mergeCell ref="ES6:FE6"/>
    <mergeCell ref="EF6:ER6"/>
    <mergeCell ref="DS6:EE6"/>
    <mergeCell ref="DF6:DR6"/>
    <mergeCell ref="CV6:DE6"/>
    <mergeCell ref="CN6:CU6"/>
    <mergeCell ref="A6:H6"/>
    <mergeCell ref="I6:CM6"/>
    <mergeCell ref="DF4:DR5"/>
    <mergeCell ref="B1:FQ1"/>
    <mergeCell ref="DF3:DR3"/>
    <mergeCell ref="DS3:FR3"/>
    <mergeCell ref="FB4:FE4"/>
    <mergeCell ref="A3:H5"/>
    <mergeCell ref="I3:CM5"/>
    <mergeCell ref="CN3:CU5"/>
    <mergeCell ref="CV3:DE5"/>
    <mergeCell ref="FF4:FR5"/>
    <mergeCell ref="ES5:FE5"/>
    <mergeCell ref="EY4:FA4"/>
    <mergeCell ref="ES4:EX4"/>
    <mergeCell ref="EO4:ER4"/>
    <mergeCell ref="EF5:ER5"/>
    <mergeCell ref="EL4:EN4"/>
    <mergeCell ref="EF4:EK4"/>
    <mergeCell ref="EB4:EE4"/>
    <mergeCell ref="DS5:EE5"/>
    <mergeCell ref="DY4:EA4"/>
    <mergeCell ref="DS4:DX4"/>
  </mergeCells>
  <pageMargins left="0.259999990463257" right="0.16000001132488301" top="0.270000010728836" bottom="0.31496062874794001" header="0.19685038924217199" footer="0.19685038924217199"/>
  <pageSetup paperSize="9" scale="96" orientation="landscape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5536"/>
  <sheetViews>
    <sheetView workbookViewId="0"/>
  </sheetViews>
  <sheetFormatPr defaultColWidth="9" defaultRowHeight="12.75" x14ac:dyDescent="0.2"/>
  <cols>
    <col min="1" max="1" width="10.140625" customWidth="1"/>
    <col min="2" max="2" width="20.42578125" customWidth="1"/>
    <col min="3" max="9" width="10.140625" customWidth="1"/>
    <col min="10" max="10" width="15.28515625" customWidth="1"/>
  </cols>
  <sheetData>
    <row r="1" spans="1:10" x14ac:dyDescent="0.2">
      <c r="A1" s="556" t="s">
        <v>365</v>
      </c>
      <c r="B1" s="556"/>
      <c r="C1" s="556"/>
      <c r="D1" s="556"/>
      <c r="E1" s="556"/>
      <c r="F1" s="556"/>
      <c r="G1" s="32"/>
      <c r="H1" s="32"/>
      <c r="I1" s="32"/>
      <c r="J1" s="32"/>
    </row>
    <row r="2" spans="1:10" x14ac:dyDescent="0.2">
      <c r="A2" s="33" t="s">
        <v>366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x14ac:dyDescent="0.2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 ht="14.25" x14ac:dyDescent="0.2">
      <c r="A4" s="34" t="s">
        <v>367</v>
      </c>
      <c r="B4" s="35"/>
      <c r="C4" s="35"/>
      <c r="D4" s="35"/>
      <c r="E4" s="36"/>
      <c r="F4" s="35"/>
      <c r="G4" s="36"/>
      <c r="H4" s="36"/>
      <c r="I4" s="35"/>
      <c r="J4" s="35"/>
    </row>
    <row r="5" spans="1:10" x14ac:dyDescent="0.2">
      <c r="A5" s="32" t="s">
        <v>368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2">
      <c r="A6" s="557"/>
      <c r="B6" s="557"/>
      <c r="C6" s="557"/>
      <c r="D6" s="557"/>
      <c r="E6" s="557"/>
      <c r="F6" s="557"/>
      <c r="G6" s="557"/>
      <c r="H6" s="557"/>
      <c r="I6" s="37"/>
      <c r="J6" s="37"/>
    </row>
    <row r="7" spans="1:10" x14ac:dyDescent="0.2">
      <c r="A7" s="557" t="s">
        <v>369</v>
      </c>
      <c r="B7" s="557"/>
      <c r="C7" s="557"/>
      <c r="D7" s="557"/>
      <c r="E7" s="557"/>
      <c r="F7" s="557"/>
      <c r="G7" s="557"/>
    </row>
    <row r="8" spans="1:10" ht="38.1" customHeight="1" x14ac:dyDescent="0.2">
      <c r="A8" s="557" t="s">
        <v>370</v>
      </c>
      <c r="B8" s="557"/>
      <c r="C8" s="557"/>
      <c r="D8" s="557"/>
      <c r="E8" s="557"/>
      <c r="F8" s="557"/>
      <c r="G8" s="557"/>
    </row>
    <row r="9" spans="1:10" x14ac:dyDescent="0.2">
      <c r="A9" s="557"/>
      <c r="B9" s="557"/>
      <c r="C9" s="557"/>
      <c r="D9" s="557"/>
      <c r="E9" s="557"/>
      <c r="F9" s="557"/>
      <c r="G9" s="557"/>
    </row>
    <row r="10" spans="1:10" x14ac:dyDescent="0.2">
      <c r="A10" s="38" t="s">
        <v>371</v>
      </c>
      <c r="B10" s="38"/>
      <c r="C10" s="38"/>
      <c r="D10" s="38"/>
      <c r="E10" s="38"/>
      <c r="F10" s="38"/>
      <c r="G10" s="38"/>
      <c r="H10" s="38"/>
      <c r="I10" s="32"/>
      <c r="J10" s="32"/>
    </row>
    <row r="11" spans="1:10" x14ac:dyDescent="0.2">
      <c r="A11" s="39" t="s">
        <v>372</v>
      </c>
      <c r="B11" s="39" t="s">
        <v>373</v>
      </c>
      <c r="C11" s="39" t="s">
        <v>374</v>
      </c>
      <c r="D11" s="39" t="s">
        <v>375</v>
      </c>
      <c r="E11" s="39" t="s">
        <v>376</v>
      </c>
      <c r="F11" s="39" t="s">
        <v>377</v>
      </c>
      <c r="G11" s="39" t="s">
        <v>378</v>
      </c>
      <c r="H11" s="39" t="s">
        <v>379</v>
      </c>
      <c r="I11" s="39" t="s">
        <v>380</v>
      </c>
      <c r="J11" s="39" t="s">
        <v>381</v>
      </c>
    </row>
    <row r="12" spans="1:10" x14ac:dyDescent="0.2">
      <c r="A12" s="40" t="s">
        <v>382</v>
      </c>
      <c r="B12" s="40" t="s">
        <v>383</v>
      </c>
      <c r="C12" s="40" t="s">
        <v>209</v>
      </c>
      <c r="D12" s="40" t="s">
        <v>384</v>
      </c>
      <c r="E12" s="40" t="s">
        <v>29</v>
      </c>
      <c r="F12" s="40" t="s">
        <v>385</v>
      </c>
      <c r="G12" s="40" t="s">
        <v>386</v>
      </c>
      <c r="H12" s="40" t="s">
        <v>387</v>
      </c>
      <c r="I12" s="40" t="s">
        <v>53</v>
      </c>
      <c r="J12" s="41">
        <v>117770.4</v>
      </c>
    </row>
    <row r="13" spans="1:10" hidden="1" x14ac:dyDescent="0.2">
      <c r="A13" s="40" t="s">
        <v>388</v>
      </c>
      <c r="B13" s="40" t="s">
        <v>389</v>
      </c>
      <c r="C13" s="40" t="s">
        <v>115</v>
      </c>
      <c r="D13" s="40" t="s">
        <v>390</v>
      </c>
      <c r="E13" s="40" t="s">
        <v>29</v>
      </c>
      <c r="F13" s="40" t="s">
        <v>391</v>
      </c>
      <c r="G13" s="40" t="s">
        <v>392</v>
      </c>
      <c r="H13" s="40" t="s">
        <v>387</v>
      </c>
      <c r="I13" s="40" t="s">
        <v>53</v>
      </c>
      <c r="J13" s="41">
        <v>43284.56</v>
      </c>
    </row>
    <row r="14" spans="1:10" hidden="1" x14ac:dyDescent="0.2">
      <c r="A14" s="40" t="s">
        <v>388</v>
      </c>
      <c r="B14" s="40" t="s">
        <v>389</v>
      </c>
      <c r="C14" s="40" t="s">
        <v>124</v>
      </c>
      <c r="D14" s="40" t="s">
        <v>393</v>
      </c>
      <c r="E14" s="40" t="s">
        <v>29</v>
      </c>
      <c r="F14" s="40" t="s">
        <v>391</v>
      </c>
      <c r="G14" s="40" t="s">
        <v>394</v>
      </c>
      <c r="H14" s="40" t="s">
        <v>387</v>
      </c>
      <c r="I14" s="40" t="s">
        <v>53</v>
      </c>
      <c r="J14" s="41">
        <v>13071.92</v>
      </c>
    </row>
    <row r="15" spans="1:10" hidden="1" x14ac:dyDescent="0.2">
      <c r="A15" s="40" t="s">
        <v>388</v>
      </c>
      <c r="B15" s="40" t="s">
        <v>395</v>
      </c>
      <c r="C15" s="40" t="s">
        <v>115</v>
      </c>
      <c r="D15" s="40" t="s">
        <v>390</v>
      </c>
      <c r="E15" s="40" t="s">
        <v>29</v>
      </c>
      <c r="F15" s="40" t="s">
        <v>385</v>
      </c>
      <c r="G15" s="40" t="s">
        <v>392</v>
      </c>
      <c r="H15" s="40" t="s">
        <v>396</v>
      </c>
      <c r="I15" s="40" t="s">
        <v>50</v>
      </c>
      <c r="J15" s="41">
        <v>22494.18</v>
      </c>
    </row>
    <row r="16" spans="1:10" hidden="1" x14ac:dyDescent="0.2">
      <c r="A16" s="40" t="s">
        <v>388</v>
      </c>
      <c r="B16" s="40" t="s">
        <v>395</v>
      </c>
      <c r="C16" s="40" t="s">
        <v>115</v>
      </c>
      <c r="D16" s="40" t="s">
        <v>390</v>
      </c>
      <c r="E16" s="40" t="s">
        <v>29</v>
      </c>
      <c r="F16" s="40" t="s">
        <v>385</v>
      </c>
      <c r="G16" s="40" t="s">
        <v>392</v>
      </c>
      <c r="H16" s="40" t="s">
        <v>397</v>
      </c>
      <c r="I16" s="40" t="s">
        <v>50</v>
      </c>
      <c r="J16" s="41">
        <v>1297630</v>
      </c>
    </row>
    <row r="17" spans="1:10" hidden="1" x14ac:dyDescent="0.2">
      <c r="A17" s="40" t="s">
        <v>388</v>
      </c>
      <c r="B17" s="40" t="s">
        <v>395</v>
      </c>
      <c r="C17" s="40" t="s">
        <v>115</v>
      </c>
      <c r="D17" s="40" t="s">
        <v>390</v>
      </c>
      <c r="E17" s="40" t="s">
        <v>29</v>
      </c>
      <c r="F17" s="40" t="s">
        <v>385</v>
      </c>
      <c r="G17" s="40" t="s">
        <v>398</v>
      </c>
      <c r="H17" s="40" t="s">
        <v>396</v>
      </c>
      <c r="I17" s="40" t="s">
        <v>50</v>
      </c>
      <c r="J17" s="41">
        <v>5111.1099999999997</v>
      </c>
    </row>
    <row r="18" spans="1:10" hidden="1" x14ac:dyDescent="0.2">
      <c r="A18" s="40" t="s">
        <v>388</v>
      </c>
      <c r="B18" s="40" t="s">
        <v>395</v>
      </c>
      <c r="C18" s="40" t="s">
        <v>115</v>
      </c>
      <c r="D18" s="40" t="s">
        <v>390</v>
      </c>
      <c r="E18" s="40" t="s">
        <v>29</v>
      </c>
      <c r="F18" s="40" t="s">
        <v>385</v>
      </c>
      <c r="G18" s="40" t="s">
        <v>398</v>
      </c>
      <c r="H18" s="40" t="s">
        <v>397</v>
      </c>
      <c r="I18" s="40" t="s">
        <v>50</v>
      </c>
      <c r="J18" s="41">
        <v>1080000</v>
      </c>
    </row>
    <row r="19" spans="1:10" hidden="1" x14ac:dyDescent="0.2">
      <c r="A19" s="40" t="s">
        <v>388</v>
      </c>
      <c r="B19" s="40" t="s">
        <v>395</v>
      </c>
      <c r="C19" s="40" t="s">
        <v>115</v>
      </c>
      <c r="D19" s="40" t="s">
        <v>390</v>
      </c>
      <c r="E19" s="40" t="s">
        <v>29</v>
      </c>
      <c r="F19" s="40" t="s">
        <v>385</v>
      </c>
      <c r="G19" s="40" t="s">
        <v>399</v>
      </c>
      <c r="H19" s="40" t="s">
        <v>400</v>
      </c>
      <c r="I19" s="40" t="s">
        <v>52</v>
      </c>
      <c r="J19" s="41">
        <v>3959020.52</v>
      </c>
    </row>
    <row r="20" spans="1:10" hidden="1" x14ac:dyDescent="0.2">
      <c r="A20" s="40" t="s">
        <v>388</v>
      </c>
      <c r="B20" s="40" t="s">
        <v>395</v>
      </c>
      <c r="C20" s="40" t="s">
        <v>115</v>
      </c>
      <c r="D20" s="40" t="s">
        <v>390</v>
      </c>
      <c r="E20" s="40" t="s">
        <v>29</v>
      </c>
      <c r="F20" s="40" t="s">
        <v>385</v>
      </c>
      <c r="G20" s="40" t="s">
        <v>399</v>
      </c>
      <c r="H20" s="40" t="s">
        <v>396</v>
      </c>
      <c r="I20" s="40" t="s">
        <v>50</v>
      </c>
      <c r="J20" s="41">
        <v>5146.47</v>
      </c>
    </row>
    <row r="21" spans="1:10" hidden="1" x14ac:dyDescent="0.2">
      <c r="A21" s="40" t="s">
        <v>388</v>
      </c>
      <c r="B21" s="40" t="s">
        <v>395</v>
      </c>
      <c r="C21" s="40" t="s">
        <v>115</v>
      </c>
      <c r="D21" s="40" t="s">
        <v>390</v>
      </c>
      <c r="E21" s="40" t="s">
        <v>29</v>
      </c>
      <c r="F21" s="40" t="s">
        <v>385</v>
      </c>
      <c r="G21" s="40" t="s">
        <v>399</v>
      </c>
      <c r="H21" s="40" t="s">
        <v>397</v>
      </c>
      <c r="I21" s="40" t="s">
        <v>50</v>
      </c>
      <c r="J21" s="41">
        <v>210000</v>
      </c>
    </row>
    <row r="22" spans="1:10" hidden="1" x14ac:dyDescent="0.2">
      <c r="A22" s="40" t="s">
        <v>388</v>
      </c>
      <c r="B22" s="40" t="s">
        <v>395</v>
      </c>
      <c r="C22" s="40" t="s">
        <v>115</v>
      </c>
      <c r="D22" s="40" t="s">
        <v>401</v>
      </c>
      <c r="E22" s="40" t="s">
        <v>29</v>
      </c>
      <c r="F22" s="40" t="s">
        <v>385</v>
      </c>
      <c r="G22" s="40" t="s">
        <v>402</v>
      </c>
      <c r="H22" s="40" t="s">
        <v>400</v>
      </c>
      <c r="I22" s="40" t="s">
        <v>52</v>
      </c>
      <c r="J22" s="41">
        <v>10000</v>
      </c>
    </row>
    <row r="23" spans="1:10" hidden="1" x14ac:dyDescent="0.2">
      <c r="A23" s="40" t="s">
        <v>388</v>
      </c>
      <c r="B23" s="40" t="s">
        <v>395</v>
      </c>
      <c r="C23" s="40" t="s">
        <v>115</v>
      </c>
      <c r="D23" s="40" t="s">
        <v>401</v>
      </c>
      <c r="E23" s="40" t="s">
        <v>29</v>
      </c>
      <c r="F23" s="40" t="s">
        <v>385</v>
      </c>
      <c r="G23" s="40" t="s">
        <v>402</v>
      </c>
      <c r="H23" s="40" t="s">
        <v>397</v>
      </c>
      <c r="I23" s="40" t="s">
        <v>50</v>
      </c>
      <c r="J23" s="41">
        <v>20000</v>
      </c>
    </row>
    <row r="24" spans="1:10" hidden="1" x14ac:dyDescent="0.2">
      <c r="A24" s="40" t="s">
        <v>388</v>
      </c>
      <c r="B24" s="40" t="s">
        <v>395</v>
      </c>
      <c r="C24" s="40" t="s">
        <v>118</v>
      </c>
      <c r="D24" s="40" t="s">
        <v>384</v>
      </c>
      <c r="E24" s="40" t="s">
        <v>29</v>
      </c>
      <c r="F24" s="40" t="s">
        <v>385</v>
      </c>
      <c r="G24" s="40" t="s">
        <v>403</v>
      </c>
      <c r="H24" s="40" t="s">
        <v>397</v>
      </c>
      <c r="I24" s="40" t="s">
        <v>50</v>
      </c>
      <c r="J24" s="41">
        <v>6050</v>
      </c>
    </row>
    <row r="25" spans="1:10" x14ac:dyDescent="0.2">
      <c r="A25" s="40" t="s">
        <v>388</v>
      </c>
      <c r="B25" s="40" t="s">
        <v>395</v>
      </c>
      <c r="C25" s="40" t="s">
        <v>118</v>
      </c>
      <c r="D25" s="40" t="s">
        <v>384</v>
      </c>
      <c r="E25" s="40" t="s">
        <v>29</v>
      </c>
      <c r="F25" s="40" t="s">
        <v>385</v>
      </c>
      <c r="G25" s="40" t="s">
        <v>404</v>
      </c>
      <c r="H25" s="40" t="s">
        <v>387</v>
      </c>
      <c r="I25" s="40" t="s">
        <v>53</v>
      </c>
      <c r="J25" s="41">
        <v>7700</v>
      </c>
    </row>
    <row r="26" spans="1:10" x14ac:dyDescent="0.2">
      <c r="A26" s="40" t="s">
        <v>388</v>
      </c>
      <c r="B26" s="40" t="s">
        <v>395</v>
      </c>
      <c r="C26" s="40" t="s">
        <v>121</v>
      </c>
      <c r="D26" s="40" t="s">
        <v>384</v>
      </c>
      <c r="E26" s="40" t="s">
        <v>29</v>
      </c>
      <c r="F26" s="40" t="s">
        <v>385</v>
      </c>
      <c r="G26" s="40" t="s">
        <v>404</v>
      </c>
      <c r="H26" s="40" t="s">
        <v>387</v>
      </c>
      <c r="I26" s="40" t="s">
        <v>53</v>
      </c>
      <c r="J26" s="41">
        <v>10800</v>
      </c>
    </row>
    <row r="27" spans="1:10" hidden="1" x14ac:dyDescent="0.2">
      <c r="A27" s="40" t="s">
        <v>388</v>
      </c>
      <c r="B27" s="40" t="s">
        <v>395</v>
      </c>
      <c r="C27" s="40" t="s">
        <v>121</v>
      </c>
      <c r="D27" s="40" t="s">
        <v>384</v>
      </c>
      <c r="E27" s="40" t="s">
        <v>29</v>
      </c>
      <c r="F27" s="40" t="s">
        <v>385</v>
      </c>
      <c r="G27" s="40" t="s">
        <v>405</v>
      </c>
      <c r="H27" s="40" t="s">
        <v>406</v>
      </c>
      <c r="I27" s="40" t="s">
        <v>50</v>
      </c>
      <c r="J27" s="41">
        <v>6600</v>
      </c>
    </row>
    <row r="28" spans="1:10" hidden="1" x14ac:dyDescent="0.2">
      <c r="A28" s="40" t="s">
        <v>388</v>
      </c>
      <c r="B28" s="40" t="s">
        <v>395</v>
      </c>
      <c r="C28" s="40" t="s">
        <v>121</v>
      </c>
      <c r="D28" s="40" t="s">
        <v>407</v>
      </c>
      <c r="E28" s="40" t="s">
        <v>29</v>
      </c>
      <c r="F28" s="40" t="s">
        <v>385</v>
      </c>
      <c r="G28" s="40" t="s">
        <v>408</v>
      </c>
      <c r="H28" s="40" t="s">
        <v>406</v>
      </c>
      <c r="I28" s="40" t="s">
        <v>50</v>
      </c>
      <c r="J28" s="41">
        <v>21400</v>
      </c>
    </row>
    <row r="29" spans="1:10" hidden="1" x14ac:dyDescent="0.2">
      <c r="A29" s="40" t="s">
        <v>388</v>
      </c>
      <c r="B29" s="40" t="s">
        <v>395</v>
      </c>
      <c r="C29" s="40" t="s">
        <v>124</v>
      </c>
      <c r="D29" s="40" t="s">
        <v>393</v>
      </c>
      <c r="E29" s="40" t="s">
        <v>29</v>
      </c>
      <c r="F29" s="40" t="s">
        <v>385</v>
      </c>
      <c r="G29" s="40" t="s">
        <v>394</v>
      </c>
      <c r="H29" s="40" t="s">
        <v>396</v>
      </c>
      <c r="I29" s="40" t="s">
        <v>50</v>
      </c>
      <c r="J29" s="41">
        <v>6793.24</v>
      </c>
    </row>
    <row r="30" spans="1:10" hidden="1" x14ac:dyDescent="0.2">
      <c r="A30" s="40" t="s">
        <v>388</v>
      </c>
      <c r="B30" s="40" t="s">
        <v>395</v>
      </c>
      <c r="C30" s="40" t="s">
        <v>124</v>
      </c>
      <c r="D30" s="40" t="s">
        <v>393</v>
      </c>
      <c r="E30" s="40" t="s">
        <v>29</v>
      </c>
      <c r="F30" s="40" t="s">
        <v>385</v>
      </c>
      <c r="G30" s="40" t="s">
        <v>394</v>
      </c>
      <c r="H30" s="40" t="s">
        <v>397</v>
      </c>
      <c r="I30" s="40" t="s">
        <v>50</v>
      </c>
      <c r="J30" s="41">
        <v>397924</v>
      </c>
    </row>
    <row r="31" spans="1:10" hidden="1" x14ac:dyDescent="0.2">
      <c r="A31" s="40" t="s">
        <v>388</v>
      </c>
      <c r="B31" s="40" t="s">
        <v>395</v>
      </c>
      <c r="C31" s="40" t="s">
        <v>124</v>
      </c>
      <c r="D31" s="40" t="s">
        <v>393</v>
      </c>
      <c r="E31" s="40" t="s">
        <v>29</v>
      </c>
      <c r="F31" s="40" t="s">
        <v>385</v>
      </c>
      <c r="G31" s="40" t="s">
        <v>409</v>
      </c>
      <c r="H31" s="40" t="s">
        <v>396</v>
      </c>
      <c r="I31" s="40" t="s">
        <v>50</v>
      </c>
      <c r="J31" s="41">
        <v>1543.56</v>
      </c>
    </row>
    <row r="32" spans="1:10" hidden="1" x14ac:dyDescent="0.2">
      <c r="A32" s="40" t="s">
        <v>388</v>
      </c>
      <c r="B32" s="40" t="s">
        <v>395</v>
      </c>
      <c r="C32" s="40" t="s">
        <v>124</v>
      </c>
      <c r="D32" s="40" t="s">
        <v>393</v>
      </c>
      <c r="E32" s="40" t="s">
        <v>29</v>
      </c>
      <c r="F32" s="40" t="s">
        <v>385</v>
      </c>
      <c r="G32" s="40" t="s">
        <v>409</v>
      </c>
      <c r="H32" s="40" t="s">
        <v>397</v>
      </c>
      <c r="I32" s="40" t="s">
        <v>50</v>
      </c>
      <c r="J32" s="41">
        <v>326160</v>
      </c>
    </row>
    <row r="33" spans="1:10" hidden="1" x14ac:dyDescent="0.2">
      <c r="A33" s="40" t="s">
        <v>388</v>
      </c>
      <c r="B33" s="40" t="s">
        <v>395</v>
      </c>
      <c r="C33" s="40" t="s">
        <v>124</v>
      </c>
      <c r="D33" s="40" t="s">
        <v>393</v>
      </c>
      <c r="E33" s="40" t="s">
        <v>29</v>
      </c>
      <c r="F33" s="40" t="s">
        <v>385</v>
      </c>
      <c r="G33" s="40" t="s">
        <v>410</v>
      </c>
      <c r="H33" s="40" t="s">
        <v>400</v>
      </c>
      <c r="I33" s="40" t="s">
        <v>52</v>
      </c>
      <c r="J33" s="41">
        <v>1198644.2</v>
      </c>
    </row>
    <row r="34" spans="1:10" hidden="1" x14ac:dyDescent="0.2">
      <c r="A34" s="40" t="s">
        <v>388</v>
      </c>
      <c r="B34" s="40" t="s">
        <v>395</v>
      </c>
      <c r="C34" s="40" t="s">
        <v>124</v>
      </c>
      <c r="D34" s="40" t="s">
        <v>393</v>
      </c>
      <c r="E34" s="40" t="s">
        <v>29</v>
      </c>
      <c r="F34" s="40" t="s">
        <v>385</v>
      </c>
      <c r="G34" s="40" t="s">
        <v>410</v>
      </c>
      <c r="H34" s="40" t="s">
        <v>396</v>
      </c>
      <c r="I34" s="40" t="s">
        <v>50</v>
      </c>
      <c r="J34" s="41">
        <v>1554.23</v>
      </c>
    </row>
    <row r="35" spans="1:10" hidden="1" x14ac:dyDescent="0.2">
      <c r="A35" s="40" t="s">
        <v>388</v>
      </c>
      <c r="B35" s="40" t="s">
        <v>395</v>
      </c>
      <c r="C35" s="40" t="s">
        <v>124</v>
      </c>
      <c r="D35" s="40" t="s">
        <v>393</v>
      </c>
      <c r="E35" s="40" t="s">
        <v>29</v>
      </c>
      <c r="F35" s="40" t="s">
        <v>385</v>
      </c>
      <c r="G35" s="40" t="s">
        <v>410</v>
      </c>
      <c r="H35" s="40" t="s">
        <v>397</v>
      </c>
      <c r="I35" s="40" t="s">
        <v>50</v>
      </c>
      <c r="J35" s="41">
        <v>63420</v>
      </c>
    </row>
    <row r="36" spans="1:10" hidden="1" x14ac:dyDescent="0.2">
      <c r="A36" s="40" t="s">
        <v>388</v>
      </c>
      <c r="B36" s="40" t="s">
        <v>395</v>
      </c>
      <c r="C36" s="40" t="s">
        <v>209</v>
      </c>
      <c r="D36" s="40" t="s">
        <v>411</v>
      </c>
      <c r="E36" s="40" t="s">
        <v>29</v>
      </c>
      <c r="F36" s="40" t="s">
        <v>385</v>
      </c>
      <c r="G36" s="40" t="s">
        <v>412</v>
      </c>
      <c r="H36" s="40" t="s">
        <v>400</v>
      </c>
      <c r="I36" s="40" t="s">
        <v>52</v>
      </c>
      <c r="J36" s="41">
        <v>21816</v>
      </c>
    </row>
    <row r="37" spans="1:10" hidden="1" x14ac:dyDescent="0.2">
      <c r="A37" s="40" t="s">
        <v>388</v>
      </c>
      <c r="B37" s="40" t="s">
        <v>395</v>
      </c>
      <c r="C37" s="40" t="s">
        <v>209</v>
      </c>
      <c r="D37" s="40" t="s">
        <v>411</v>
      </c>
      <c r="E37" s="40" t="s">
        <v>29</v>
      </c>
      <c r="F37" s="40" t="s">
        <v>385</v>
      </c>
      <c r="G37" s="40" t="s">
        <v>412</v>
      </c>
      <c r="H37" s="40" t="s">
        <v>397</v>
      </c>
      <c r="I37" s="40" t="s">
        <v>50</v>
      </c>
      <c r="J37" s="41">
        <v>50000</v>
      </c>
    </row>
    <row r="38" spans="1:10" hidden="1" x14ac:dyDescent="0.2">
      <c r="A38" s="40" t="s">
        <v>388</v>
      </c>
      <c r="B38" s="40" t="s">
        <v>395</v>
      </c>
      <c r="C38" s="40" t="s">
        <v>209</v>
      </c>
      <c r="D38" s="40" t="s">
        <v>413</v>
      </c>
      <c r="E38" s="40" t="s">
        <v>29</v>
      </c>
      <c r="F38" s="40" t="s">
        <v>385</v>
      </c>
      <c r="G38" s="40" t="s">
        <v>414</v>
      </c>
      <c r="H38" s="40" t="s">
        <v>400</v>
      </c>
      <c r="I38" s="40" t="s">
        <v>52</v>
      </c>
      <c r="J38" s="41">
        <v>7709.4</v>
      </c>
    </row>
    <row r="39" spans="1:10" hidden="1" x14ac:dyDescent="0.2">
      <c r="A39" s="40" t="s">
        <v>388</v>
      </c>
      <c r="B39" s="40" t="s">
        <v>395</v>
      </c>
      <c r="C39" s="40" t="s">
        <v>209</v>
      </c>
      <c r="D39" s="40" t="s">
        <v>413</v>
      </c>
      <c r="E39" s="40" t="s">
        <v>29</v>
      </c>
      <c r="F39" s="40" t="s">
        <v>385</v>
      </c>
      <c r="G39" s="40" t="s">
        <v>414</v>
      </c>
      <c r="H39" s="40" t="s">
        <v>397</v>
      </c>
      <c r="I39" s="40" t="s">
        <v>50</v>
      </c>
      <c r="J39" s="41">
        <v>110000</v>
      </c>
    </row>
    <row r="40" spans="1:10" hidden="1" x14ac:dyDescent="0.2">
      <c r="A40" s="40" t="s">
        <v>388</v>
      </c>
      <c r="B40" s="40" t="s">
        <v>395</v>
      </c>
      <c r="C40" s="40" t="s">
        <v>209</v>
      </c>
      <c r="D40" s="40" t="s">
        <v>413</v>
      </c>
      <c r="E40" s="40" t="s">
        <v>29</v>
      </c>
      <c r="F40" s="40" t="s">
        <v>385</v>
      </c>
      <c r="G40" s="40" t="s">
        <v>414</v>
      </c>
      <c r="H40" s="40" t="s">
        <v>415</v>
      </c>
      <c r="I40" s="40" t="s">
        <v>50</v>
      </c>
      <c r="J40" s="41">
        <v>247152.6</v>
      </c>
    </row>
    <row r="41" spans="1:10" hidden="1" x14ac:dyDescent="0.2">
      <c r="A41" s="40" t="s">
        <v>388</v>
      </c>
      <c r="B41" s="40" t="s">
        <v>395</v>
      </c>
      <c r="C41" s="40" t="s">
        <v>209</v>
      </c>
      <c r="D41" s="40" t="s">
        <v>413</v>
      </c>
      <c r="E41" s="40" t="s">
        <v>29</v>
      </c>
      <c r="F41" s="40" t="s">
        <v>385</v>
      </c>
      <c r="G41" s="40" t="s">
        <v>414</v>
      </c>
      <c r="H41" s="40" t="s">
        <v>416</v>
      </c>
      <c r="I41" s="40" t="s">
        <v>50</v>
      </c>
      <c r="J41" s="41">
        <v>135.36000000000001</v>
      </c>
    </row>
    <row r="42" spans="1:10" hidden="1" x14ac:dyDescent="0.2">
      <c r="A42" s="40" t="s">
        <v>388</v>
      </c>
      <c r="B42" s="40" t="s">
        <v>395</v>
      </c>
      <c r="C42" s="40" t="s">
        <v>209</v>
      </c>
      <c r="D42" s="40" t="s">
        <v>413</v>
      </c>
      <c r="E42" s="40" t="s">
        <v>29</v>
      </c>
      <c r="F42" s="40" t="s">
        <v>385</v>
      </c>
      <c r="G42" s="40" t="s">
        <v>417</v>
      </c>
      <c r="H42" s="40" t="s">
        <v>400</v>
      </c>
      <c r="I42" s="40" t="s">
        <v>52</v>
      </c>
      <c r="J42" s="41">
        <v>92723.14</v>
      </c>
    </row>
    <row r="43" spans="1:10" hidden="1" x14ac:dyDescent="0.2">
      <c r="A43" s="40" t="s">
        <v>388</v>
      </c>
      <c r="B43" s="40" t="s">
        <v>395</v>
      </c>
      <c r="C43" s="40" t="s">
        <v>209</v>
      </c>
      <c r="D43" s="40" t="s">
        <v>418</v>
      </c>
      <c r="E43" s="40" t="s">
        <v>29</v>
      </c>
      <c r="F43" s="40" t="s">
        <v>385</v>
      </c>
      <c r="G43" s="40" t="s">
        <v>419</v>
      </c>
      <c r="H43" s="40" t="s">
        <v>397</v>
      </c>
      <c r="I43" s="40" t="s">
        <v>50</v>
      </c>
      <c r="J43" s="41">
        <v>1500</v>
      </c>
    </row>
    <row r="44" spans="1:10" hidden="1" x14ac:dyDescent="0.2">
      <c r="A44" s="40" t="s">
        <v>388</v>
      </c>
      <c r="B44" s="40" t="s">
        <v>395</v>
      </c>
      <c r="C44" s="40" t="s">
        <v>209</v>
      </c>
      <c r="D44" s="40" t="s">
        <v>418</v>
      </c>
      <c r="E44" s="40" t="s">
        <v>29</v>
      </c>
      <c r="F44" s="40" t="s">
        <v>385</v>
      </c>
      <c r="G44" s="40" t="s">
        <v>420</v>
      </c>
      <c r="H44" s="40" t="s">
        <v>397</v>
      </c>
      <c r="I44" s="40" t="s">
        <v>50</v>
      </c>
      <c r="J44" s="41">
        <v>7800</v>
      </c>
    </row>
    <row r="45" spans="1:10" hidden="1" x14ac:dyDescent="0.2">
      <c r="A45" s="40" t="s">
        <v>388</v>
      </c>
      <c r="B45" s="40" t="s">
        <v>395</v>
      </c>
      <c r="C45" s="40" t="s">
        <v>209</v>
      </c>
      <c r="D45" s="40" t="s">
        <v>418</v>
      </c>
      <c r="E45" s="40" t="s">
        <v>29</v>
      </c>
      <c r="F45" s="40" t="s">
        <v>385</v>
      </c>
      <c r="G45" s="40" t="s">
        <v>421</v>
      </c>
      <c r="H45" s="40" t="s">
        <v>416</v>
      </c>
      <c r="I45" s="40" t="s">
        <v>50</v>
      </c>
      <c r="J45" s="41">
        <v>3094.98</v>
      </c>
    </row>
    <row r="46" spans="1:10" hidden="1" x14ac:dyDescent="0.2">
      <c r="A46" s="40" t="s">
        <v>388</v>
      </c>
      <c r="B46" s="40" t="s">
        <v>395</v>
      </c>
      <c r="C46" s="40" t="s">
        <v>209</v>
      </c>
      <c r="D46" s="40" t="s">
        <v>418</v>
      </c>
      <c r="E46" s="40" t="s">
        <v>29</v>
      </c>
      <c r="F46" s="40" t="s">
        <v>385</v>
      </c>
      <c r="G46" s="40" t="s">
        <v>422</v>
      </c>
      <c r="H46" s="40" t="s">
        <v>397</v>
      </c>
      <c r="I46" s="40" t="s">
        <v>50</v>
      </c>
      <c r="J46" s="41">
        <v>28500</v>
      </c>
    </row>
    <row r="47" spans="1:10" hidden="1" x14ac:dyDescent="0.2">
      <c r="A47" s="40" t="s">
        <v>388</v>
      </c>
      <c r="B47" s="40" t="s">
        <v>395</v>
      </c>
      <c r="C47" s="40" t="s">
        <v>209</v>
      </c>
      <c r="D47" s="40" t="s">
        <v>418</v>
      </c>
      <c r="E47" s="40" t="s">
        <v>29</v>
      </c>
      <c r="F47" s="40" t="s">
        <v>385</v>
      </c>
      <c r="G47" s="40" t="s">
        <v>422</v>
      </c>
      <c r="H47" s="40" t="s">
        <v>415</v>
      </c>
      <c r="I47" s="40" t="s">
        <v>50</v>
      </c>
      <c r="J47" s="41">
        <v>54596.31</v>
      </c>
    </row>
    <row r="48" spans="1:10" hidden="1" x14ac:dyDescent="0.2">
      <c r="A48" s="40" t="s">
        <v>388</v>
      </c>
      <c r="B48" s="40" t="s">
        <v>395</v>
      </c>
      <c r="C48" s="40" t="s">
        <v>209</v>
      </c>
      <c r="D48" s="40" t="s">
        <v>418</v>
      </c>
      <c r="E48" s="40" t="s">
        <v>29</v>
      </c>
      <c r="F48" s="40" t="s">
        <v>385</v>
      </c>
      <c r="G48" s="40" t="s">
        <v>422</v>
      </c>
      <c r="H48" s="40" t="s">
        <v>406</v>
      </c>
      <c r="I48" s="40" t="s">
        <v>50</v>
      </c>
      <c r="J48" s="41">
        <v>2619.66</v>
      </c>
    </row>
    <row r="49" spans="1:10" hidden="1" x14ac:dyDescent="0.2">
      <c r="A49" s="40" t="s">
        <v>388</v>
      </c>
      <c r="B49" s="40" t="s">
        <v>395</v>
      </c>
      <c r="C49" s="40" t="s">
        <v>209</v>
      </c>
      <c r="D49" s="40" t="s">
        <v>418</v>
      </c>
      <c r="E49" s="40" t="s">
        <v>29</v>
      </c>
      <c r="F49" s="40" t="s">
        <v>385</v>
      </c>
      <c r="G49" s="40" t="s">
        <v>422</v>
      </c>
      <c r="H49" s="40" t="s">
        <v>416</v>
      </c>
      <c r="I49" s="40" t="s">
        <v>50</v>
      </c>
      <c r="J49" s="41">
        <v>2060.1</v>
      </c>
    </row>
    <row r="50" spans="1:10" hidden="1" x14ac:dyDescent="0.2">
      <c r="A50" s="40" t="s">
        <v>388</v>
      </c>
      <c r="B50" s="40" t="s">
        <v>395</v>
      </c>
      <c r="C50" s="40" t="s">
        <v>209</v>
      </c>
      <c r="D50" s="40" t="s">
        <v>418</v>
      </c>
      <c r="E50" s="40" t="s">
        <v>29</v>
      </c>
      <c r="F50" s="40" t="s">
        <v>385</v>
      </c>
      <c r="G50" s="40" t="s">
        <v>423</v>
      </c>
      <c r="H50" s="40" t="s">
        <v>400</v>
      </c>
      <c r="I50" s="40" t="s">
        <v>52</v>
      </c>
      <c r="J50" s="41">
        <v>68164.320000000007</v>
      </c>
    </row>
    <row r="51" spans="1:10" hidden="1" x14ac:dyDescent="0.2">
      <c r="A51" s="40" t="s">
        <v>388</v>
      </c>
      <c r="B51" s="40" t="s">
        <v>395</v>
      </c>
      <c r="C51" s="40" t="s">
        <v>209</v>
      </c>
      <c r="D51" s="40" t="s">
        <v>418</v>
      </c>
      <c r="E51" s="40" t="s">
        <v>29</v>
      </c>
      <c r="F51" s="40" t="s">
        <v>385</v>
      </c>
      <c r="G51" s="40" t="s">
        <v>423</v>
      </c>
      <c r="H51" s="40" t="s">
        <v>397</v>
      </c>
      <c r="I51" s="40" t="s">
        <v>50</v>
      </c>
      <c r="J51" s="41">
        <v>25600</v>
      </c>
    </row>
    <row r="52" spans="1:10" hidden="1" x14ac:dyDescent="0.2">
      <c r="A52" s="40" t="s">
        <v>388</v>
      </c>
      <c r="B52" s="40" t="s">
        <v>395</v>
      </c>
      <c r="C52" s="40" t="s">
        <v>209</v>
      </c>
      <c r="D52" s="40" t="s">
        <v>418</v>
      </c>
      <c r="E52" s="40" t="s">
        <v>29</v>
      </c>
      <c r="F52" s="40" t="s">
        <v>385</v>
      </c>
      <c r="G52" s="40" t="s">
        <v>423</v>
      </c>
      <c r="H52" s="40" t="s">
        <v>406</v>
      </c>
      <c r="I52" s="40" t="s">
        <v>50</v>
      </c>
      <c r="J52" s="41">
        <v>14862.96</v>
      </c>
    </row>
    <row r="53" spans="1:10" hidden="1" x14ac:dyDescent="0.2">
      <c r="A53" s="40" t="s">
        <v>388</v>
      </c>
      <c r="B53" s="40" t="s">
        <v>395</v>
      </c>
      <c r="C53" s="40" t="s">
        <v>209</v>
      </c>
      <c r="D53" s="40" t="s">
        <v>418</v>
      </c>
      <c r="E53" s="40" t="s">
        <v>29</v>
      </c>
      <c r="F53" s="40" t="s">
        <v>385</v>
      </c>
      <c r="G53" s="40" t="s">
        <v>423</v>
      </c>
      <c r="H53" s="40" t="s">
        <v>416</v>
      </c>
      <c r="I53" s="40" t="s">
        <v>50</v>
      </c>
      <c r="J53" s="41">
        <v>1593.36</v>
      </c>
    </row>
    <row r="54" spans="1:10" hidden="1" x14ac:dyDescent="0.2">
      <c r="A54" s="40" t="s">
        <v>388</v>
      </c>
      <c r="B54" s="40" t="s">
        <v>395</v>
      </c>
      <c r="C54" s="40" t="s">
        <v>209</v>
      </c>
      <c r="D54" s="40" t="s">
        <v>418</v>
      </c>
      <c r="E54" s="40" t="s">
        <v>29</v>
      </c>
      <c r="F54" s="40" t="s">
        <v>385</v>
      </c>
      <c r="G54" s="40" t="s">
        <v>424</v>
      </c>
      <c r="H54" s="40" t="s">
        <v>397</v>
      </c>
      <c r="I54" s="40" t="s">
        <v>50</v>
      </c>
      <c r="J54" s="41">
        <v>8800</v>
      </c>
    </row>
    <row r="55" spans="1:10" hidden="1" x14ac:dyDescent="0.2">
      <c r="A55" s="40" t="s">
        <v>388</v>
      </c>
      <c r="B55" s="40" t="s">
        <v>395</v>
      </c>
      <c r="C55" s="40" t="s">
        <v>209</v>
      </c>
      <c r="D55" s="40" t="s">
        <v>418</v>
      </c>
      <c r="E55" s="40" t="s">
        <v>29</v>
      </c>
      <c r="F55" s="40" t="s">
        <v>385</v>
      </c>
      <c r="G55" s="40" t="s">
        <v>425</v>
      </c>
      <c r="H55" s="40" t="s">
        <v>397</v>
      </c>
      <c r="I55" s="40" t="s">
        <v>50</v>
      </c>
      <c r="J55" s="41">
        <v>10000</v>
      </c>
    </row>
    <row r="56" spans="1:10" hidden="1" x14ac:dyDescent="0.2">
      <c r="A56" s="40" t="s">
        <v>388</v>
      </c>
      <c r="B56" s="40" t="s">
        <v>395</v>
      </c>
      <c r="C56" s="40" t="s">
        <v>209</v>
      </c>
      <c r="D56" s="40" t="s">
        <v>418</v>
      </c>
      <c r="E56" s="40" t="s">
        <v>29</v>
      </c>
      <c r="F56" s="40" t="s">
        <v>385</v>
      </c>
      <c r="G56" s="40" t="s">
        <v>426</v>
      </c>
      <c r="H56" s="40" t="s">
        <v>397</v>
      </c>
      <c r="I56" s="40" t="s">
        <v>50</v>
      </c>
      <c r="J56" s="41">
        <v>10000</v>
      </c>
    </row>
    <row r="57" spans="1:10" hidden="1" x14ac:dyDescent="0.2">
      <c r="A57" s="40" t="s">
        <v>388</v>
      </c>
      <c r="B57" s="40" t="s">
        <v>395</v>
      </c>
      <c r="C57" s="40" t="s">
        <v>209</v>
      </c>
      <c r="D57" s="40" t="s">
        <v>418</v>
      </c>
      <c r="E57" s="40" t="s">
        <v>29</v>
      </c>
      <c r="F57" s="40" t="s">
        <v>385</v>
      </c>
      <c r="G57" s="40" t="s">
        <v>426</v>
      </c>
      <c r="H57" s="40" t="s">
        <v>415</v>
      </c>
      <c r="I57" s="40" t="s">
        <v>50</v>
      </c>
      <c r="J57" s="41">
        <v>25000</v>
      </c>
    </row>
    <row r="58" spans="1:10" hidden="1" x14ac:dyDescent="0.2">
      <c r="A58" s="40" t="s">
        <v>388</v>
      </c>
      <c r="B58" s="40" t="s">
        <v>395</v>
      </c>
      <c r="C58" s="40" t="s">
        <v>209</v>
      </c>
      <c r="D58" s="40" t="s">
        <v>418</v>
      </c>
      <c r="E58" s="40" t="s">
        <v>29</v>
      </c>
      <c r="F58" s="40" t="s">
        <v>385</v>
      </c>
      <c r="G58" s="40" t="s">
        <v>427</v>
      </c>
      <c r="H58" s="40" t="s">
        <v>406</v>
      </c>
      <c r="I58" s="40" t="s">
        <v>50</v>
      </c>
      <c r="J58" s="41">
        <v>7500</v>
      </c>
    </row>
    <row r="59" spans="1:10" hidden="1" x14ac:dyDescent="0.2">
      <c r="A59" s="40" t="s">
        <v>388</v>
      </c>
      <c r="B59" s="40" t="s">
        <v>395</v>
      </c>
      <c r="C59" s="40" t="s">
        <v>209</v>
      </c>
      <c r="D59" s="40" t="s">
        <v>418</v>
      </c>
      <c r="E59" s="40" t="s">
        <v>29</v>
      </c>
      <c r="F59" s="40" t="s">
        <v>385</v>
      </c>
      <c r="G59" s="40" t="s">
        <v>428</v>
      </c>
      <c r="H59" s="40" t="s">
        <v>397</v>
      </c>
      <c r="I59" s="40" t="s">
        <v>50</v>
      </c>
      <c r="J59" s="41">
        <v>4000</v>
      </c>
    </row>
    <row r="60" spans="1:10" hidden="1" x14ac:dyDescent="0.2">
      <c r="A60" s="40" t="s">
        <v>388</v>
      </c>
      <c r="B60" s="40" t="s">
        <v>395</v>
      </c>
      <c r="C60" s="40" t="s">
        <v>209</v>
      </c>
      <c r="D60" s="40" t="s">
        <v>418</v>
      </c>
      <c r="E60" s="40" t="s">
        <v>29</v>
      </c>
      <c r="F60" s="40" t="s">
        <v>385</v>
      </c>
      <c r="G60" s="40" t="s">
        <v>428</v>
      </c>
      <c r="H60" s="40" t="s">
        <v>406</v>
      </c>
      <c r="I60" s="40" t="s">
        <v>50</v>
      </c>
      <c r="J60" s="41">
        <v>37036</v>
      </c>
    </row>
    <row r="61" spans="1:10" hidden="1" x14ac:dyDescent="0.2">
      <c r="A61" s="40" t="s">
        <v>388</v>
      </c>
      <c r="B61" s="40" t="s">
        <v>395</v>
      </c>
      <c r="C61" s="40" t="s">
        <v>209</v>
      </c>
      <c r="D61" s="40" t="s">
        <v>384</v>
      </c>
      <c r="E61" s="40" t="s">
        <v>29</v>
      </c>
      <c r="F61" s="40" t="s">
        <v>385</v>
      </c>
      <c r="G61" s="40" t="s">
        <v>386</v>
      </c>
      <c r="H61" s="40" t="s">
        <v>400</v>
      </c>
      <c r="I61" s="40" t="s">
        <v>52</v>
      </c>
      <c r="J61" s="41">
        <v>449004</v>
      </c>
    </row>
    <row r="62" spans="1:10" hidden="1" x14ac:dyDescent="0.2">
      <c r="A62" s="40" t="s">
        <v>388</v>
      </c>
      <c r="B62" s="40" t="s">
        <v>395</v>
      </c>
      <c r="C62" s="40" t="s">
        <v>209</v>
      </c>
      <c r="D62" s="40" t="s">
        <v>384</v>
      </c>
      <c r="E62" s="40" t="s">
        <v>29</v>
      </c>
      <c r="F62" s="40" t="s">
        <v>385</v>
      </c>
      <c r="G62" s="40" t="s">
        <v>386</v>
      </c>
      <c r="H62" s="40" t="s">
        <v>429</v>
      </c>
      <c r="I62" s="40" t="s">
        <v>52</v>
      </c>
      <c r="J62" s="41">
        <v>1393917.22</v>
      </c>
    </row>
    <row r="63" spans="1:10" hidden="1" x14ac:dyDescent="0.2">
      <c r="A63" s="40" t="s">
        <v>388</v>
      </c>
      <c r="B63" s="40" t="s">
        <v>395</v>
      </c>
      <c r="C63" s="40" t="s">
        <v>209</v>
      </c>
      <c r="D63" s="40" t="s">
        <v>384</v>
      </c>
      <c r="E63" s="40" t="s">
        <v>29</v>
      </c>
      <c r="F63" s="40" t="s">
        <v>385</v>
      </c>
      <c r="G63" s="40" t="s">
        <v>386</v>
      </c>
      <c r="H63" s="40" t="s">
        <v>430</v>
      </c>
      <c r="I63" s="40" t="s">
        <v>50</v>
      </c>
      <c r="J63" s="41">
        <v>7930176.2000000002</v>
      </c>
    </row>
    <row r="64" spans="1:10" hidden="1" x14ac:dyDescent="0.2">
      <c r="A64" s="40" t="s">
        <v>388</v>
      </c>
      <c r="B64" s="40" t="s">
        <v>395</v>
      </c>
      <c r="C64" s="40" t="s">
        <v>209</v>
      </c>
      <c r="D64" s="40" t="s">
        <v>384</v>
      </c>
      <c r="E64" s="40" t="s">
        <v>29</v>
      </c>
      <c r="F64" s="40" t="s">
        <v>385</v>
      </c>
      <c r="G64" s="40" t="s">
        <v>386</v>
      </c>
      <c r="H64" s="40" t="s">
        <v>431</v>
      </c>
      <c r="I64" s="40" t="s">
        <v>50</v>
      </c>
      <c r="J64" s="41">
        <v>100619.18</v>
      </c>
    </row>
    <row r="65" spans="1:10" hidden="1" x14ac:dyDescent="0.2">
      <c r="A65" s="40" t="s">
        <v>388</v>
      </c>
      <c r="B65" s="40" t="s">
        <v>395</v>
      </c>
      <c r="C65" s="40" t="s">
        <v>209</v>
      </c>
      <c r="D65" s="40" t="s">
        <v>384</v>
      </c>
      <c r="E65" s="40" t="s">
        <v>29</v>
      </c>
      <c r="F65" s="40" t="s">
        <v>385</v>
      </c>
      <c r="G65" s="40" t="s">
        <v>432</v>
      </c>
      <c r="H65" s="40" t="s">
        <v>429</v>
      </c>
      <c r="I65" s="40" t="s">
        <v>52</v>
      </c>
      <c r="J65" s="41">
        <v>16863</v>
      </c>
    </row>
    <row r="66" spans="1:10" hidden="1" x14ac:dyDescent="0.2">
      <c r="A66" s="40" t="s">
        <v>388</v>
      </c>
      <c r="B66" s="40" t="s">
        <v>395</v>
      </c>
      <c r="C66" s="40" t="s">
        <v>209</v>
      </c>
      <c r="D66" s="40" t="s">
        <v>384</v>
      </c>
      <c r="E66" s="40" t="s">
        <v>29</v>
      </c>
      <c r="F66" s="40" t="s">
        <v>385</v>
      </c>
      <c r="G66" s="40" t="s">
        <v>432</v>
      </c>
      <c r="H66" s="40" t="s">
        <v>397</v>
      </c>
      <c r="I66" s="40" t="s">
        <v>50</v>
      </c>
      <c r="J66" s="41">
        <v>18000</v>
      </c>
    </row>
    <row r="67" spans="1:10" hidden="1" x14ac:dyDescent="0.2">
      <c r="A67" s="40" t="s">
        <v>388</v>
      </c>
      <c r="B67" s="40" t="s">
        <v>395</v>
      </c>
      <c r="C67" s="40" t="s">
        <v>209</v>
      </c>
      <c r="D67" s="40" t="s">
        <v>384</v>
      </c>
      <c r="E67" s="40" t="s">
        <v>29</v>
      </c>
      <c r="F67" s="40" t="s">
        <v>385</v>
      </c>
      <c r="G67" s="40" t="s">
        <v>433</v>
      </c>
      <c r="H67" s="40" t="s">
        <v>397</v>
      </c>
      <c r="I67" s="40" t="s">
        <v>50</v>
      </c>
      <c r="J67" s="41">
        <v>32310</v>
      </c>
    </row>
    <row r="68" spans="1:10" hidden="1" x14ac:dyDescent="0.2">
      <c r="A68" s="40" t="s">
        <v>388</v>
      </c>
      <c r="B68" s="40" t="s">
        <v>395</v>
      </c>
      <c r="C68" s="40" t="s">
        <v>209</v>
      </c>
      <c r="D68" s="40" t="s">
        <v>384</v>
      </c>
      <c r="E68" s="40" t="s">
        <v>29</v>
      </c>
      <c r="F68" s="40" t="s">
        <v>385</v>
      </c>
      <c r="G68" s="40" t="s">
        <v>434</v>
      </c>
      <c r="H68" s="40" t="s">
        <v>397</v>
      </c>
      <c r="I68" s="40" t="s">
        <v>50</v>
      </c>
      <c r="J68" s="41">
        <v>2690</v>
      </c>
    </row>
    <row r="69" spans="1:10" hidden="1" x14ac:dyDescent="0.2">
      <c r="A69" s="40" t="s">
        <v>388</v>
      </c>
      <c r="B69" s="40" t="s">
        <v>395</v>
      </c>
      <c r="C69" s="40" t="s">
        <v>209</v>
      </c>
      <c r="D69" s="40" t="s">
        <v>384</v>
      </c>
      <c r="E69" s="40" t="s">
        <v>29</v>
      </c>
      <c r="F69" s="40" t="s">
        <v>385</v>
      </c>
      <c r="G69" s="40" t="s">
        <v>435</v>
      </c>
      <c r="H69" s="40" t="s">
        <v>429</v>
      </c>
      <c r="I69" s="40" t="s">
        <v>52</v>
      </c>
      <c r="J69" s="41">
        <v>22452</v>
      </c>
    </row>
    <row r="70" spans="1:10" hidden="1" x14ac:dyDescent="0.2">
      <c r="A70" s="40" t="s">
        <v>388</v>
      </c>
      <c r="B70" s="40" t="s">
        <v>395</v>
      </c>
      <c r="C70" s="40" t="s">
        <v>209</v>
      </c>
      <c r="D70" s="40" t="s">
        <v>384</v>
      </c>
      <c r="E70" s="40" t="s">
        <v>29</v>
      </c>
      <c r="F70" s="40" t="s">
        <v>385</v>
      </c>
      <c r="G70" s="40" t="s">
        <v>435</v>
      </c>
      <c r="H70" s="40" t="s">
        <v>397</v>
      </c>
      <c r="I70" s="40" t="s">
        <v>50</v>
      </c>
      <c r="J70" s="41">
        <v>106500</v>
      </c>
    </row>
    <row r="71" spans="1:10" hidden="1" x14ac:dyDescent="0.2">
      <c r="A71" s="40" t="s">
        <v>388</v>
      </c>
      <c r="B71" s="40" t="s">
        <v>395</v>
      </c>
      <c r="C71" s="40" t="s">
        <v>209</v>
      </c>
      <c r="D71" s="40" t="s">
        <v>384</v>
      </c>
      <c r="E71" s="40" t="s">
        <v>29</v>
      </c>
      <c r="F71" s="40" t="s">
        <v>385</v>
      </c>
      <c r="G71" s="40" t="s">
        <v>435</v>
      </c>
      <c r="H71" s="40" t="s">
        <v>406</v>
      </c>
      <c r="I71" s="40" t="s">
        <v>50</v>
      </c>
      <c r="J71" s="41">
        <v>68077.05</v>
      </c>
    </row>
    <row r="72" spans="1:10" hidden="1" x14ac:dyDescent="0.2">
      <c r="A72" s="40" t="s">
        <v>388</v>
      </c>
      <c r="B72" s="40" t="s">
        <v>395</v>
      </c>
      <c r="C72" s="40" t="s">
        <v>209</v>
      </c>
      <c r="D72" s="40" t="s">
        <v>384</v>
      </c>
      <c r="E72" s="40" t="s">
        <v>29</v>
      </c>
      <c r="F72" s="40" t="s">
        <v>385</v>
      </c>
      <c r="G72" s="40" t="s">
        <v>435</v>
      </c>
      <c r="H72" s="40" t="s">
        <v>416</v>
      </c>
      <c r="I72" s="40" t="s">
        <v>50</v>
      </c>
      <c r="J72" s="41">
        <v>12000</v>
      </c>
    </row>
    <row r="73" spans="1:10" hidden="1" x14ac:dyDescent="0.2">
      <c r="A73" s="40" t="s">
        <v>388</v>
      </c>
      <c r="B73" s="40" t="s">
        <v>395</v>
      </c>
      <c r="C73" s="40" t="s">
        <v>209</v>
      </c>
      <c r="D73" s="40" t="s">
        <v>436</v>
      </c>
      <c r="E73" s="40" t="s">
        <v>29</v>
      </c>
      <c r="F73" s="40" t="s">
        <v>437</v>
      </c>
      <c r="G73" s="40" t="s">
        <v>438</v>
      </c>
      <c r="H73" s="40" t="s">
        <v>397</v>
      </c>
      <c r="I73" s="40" t="s">
        <v>50</v>
      </c>
      <c r="J73" s="41">
        <v>6000</v>
      </c>
    </row>
    <row r="74" spans="1:10" hidden="1" x14ac:dyDescent="0.2">
      <c r="A74" s="40" t="s">
        <v>388</v>
      </c>
      <c r="B74" s="40" t="s">
        <v>395</v>
      </c>
      <c r="C74" s="40" t="s">
        <v>209</v>
      </c>
      <c r="D74" s="40" t="s">
        <v>387</v>
      </c>
      <c r="E74" s="40" t="s">
        <v>29</v>
      </c>
      <c r="F74" s="40" t="s">
        <v>385</v>
      </c>
      <c r="G74" s="40" t="s">
        <v>439</v>
      </c>
      <c r="H74" s="40" t="s">
        <v>397</v>
      </c>
      <c r="I74" s="40" t="s">
        <v>50</v>
      </c>
      <c r="J74" s="41">
        <v>148571</v>
      </c>
    </row>
    <row r="75" spans="1:10" hidden="1" x14ac:dyDescent="0.2">
      <c r="A75" s="40" t="s">
        <v>388</v>
      </c>
      <c r="B75" s="40" t="s">
        <v>395</v>
      </c>
      <c r="C75" s="40" t="s">
        <v>209</v>
      </c>
      <c r="D75" s="40" t="s">
        <v>387</v>
      </c>
      <c r="E75" s="40" t="s">
        <v>29</v>
      </c>
      <c r="F75" s="40" t="s">
        <v>385</v>
      </c>
      <c r="G75" s="40" t="s">
        <v>439</v>
      </c>
      <c r="H75" s="40" t="s">
        <v>415</v>
      </c>
      <c r="I75" s="40" t="s">
        <v>50</v>
      </c>
      <c r="J75" s="41">
        <v>25403.69</v>
      </c>
    </row>
    <row r="76" spans="1:10" hidden="1" x14ac:dyDescent="0.2">
      <c r="A76" s="40" t="s">
        <v>388</v>
      </c>
      <c r="B76" s="40" t="s">
        <v>395</v>
      </c>
      <c r="C76" s="40" t="s">
        <v>209</v>
      </c>
      <c r="D76" s="40" t="s">
        <v>387</v>
      </c>
      <c r="E76" s="40" t="s">
        <v>29</v>
      </c>
      <c r="F76" s="40" t="s">
        <v>385</v>
      </c>
      <c r="G76" s="40" t="s">
        <v>439</v>
      </c>
      <c r="H76" s="40" t="s">
        <v>406</v>
      </c>
      <c r="I76" s="40" t="s">
        <v>50</v>
      </c>
      <c r="J76" s="41">
        <v>154571</v>
      </c>
    </row>
    <row r="77" spans="1:10" hidden="1" x14ac:dyDescent="0.2">
      <c r="A77" s="40" t="s">
        <v>388</v>
      </c>
      <c r="B77" s="40" t="s">
        <v>395</v>
      </c>
      <c r="C77" s="40" t="s">
        <v>209</v>
      </c>
      <c r="D77" s="40" t="s">
        <v>387</v>
      </c>
      <c r="E77" s="40" t="s">
        <v>29</v>
      </c>
      <c r="F77" s="40" t="s">
        <v>385</v>
      </c>
      <c r="G77" s="40" t="s">
        <v>439</v>
      </c>
      <c r="H77" s="40" t="s">
        <v>416</v>
      </c>
      <c r="I77" s="40" t="s">
        <v>50</v>
      </c>
      <c r="J77" s="41">
        <v>33473.230000000003</v>
      </c>
    </row>
    <row r="78" spans="1:10" hidden="1" x14ac:dyDescent="0.2">
      <c r="A78" s="40" t="s">
        <v>388</v>
      </c>
      <c r="B78" s="40" t="s">
        <v>395</v>
      </c>
      <c r="C78" s="40" t="s">
        <v>209</v>
      </c>
      <c r="D78" s="40" t="s">
        <v>440</v>
      </c>
      <c r="E78" s="40" t="s">
        <v>29</v>
      </c>
      <c r="F78" s="40" t="s">
        <v>385</v>
      </c>
      <c r="G78" s="40" t="s">
        <v>441</v>
      </c>
      <c r="H78" s="40" t="s">
        <v>406</v>
      </c>
      <c r="I78" s="40" t="s">
        <v>50</v>
      </c>
      <c r="J78" s="41">
        <v>5042.9399999999996</v>
      </c>
    </row>
    <row r="79" spans="1:10" hidden="1" x14ac:dyDescent="0.2">
      <c r="A79" s="40" t="s">
        <v>388</v>
      </c>
      <c r="B79" s="40" t="s">
        <v>395</v>
      </c>
      <c r="C79" s="40" t="s">
        <v>209</v>
      </c>
      <c r="D79" s="40" t="s">
        <v>442</v>
      </c>
      <c r="E79" s="40" t="s">
        <v>29</v>
      </c>
      <c r="F79" s="40" t="s">
        <v>385</v>
      </c>
      <c r="G79" s="40" t="s">
        <v>443</v>
      </c>
      <c r="H79" s="40" t="s">
        <v>397</v>
      </c>
      <c r="I79" s="40" t="s">
        <v>50</v>
      </c>
      <c r="J79" s="41">
        <v>88461.33</v>
      </c>
    </row>
    <row r="80" spans="1:10" hidden="1" x14ac:dyDescent="0.2">
      <c r="A80" s="40" t="s">
        <v>388</v>
      </c>
      <c r="B80" s="40" t="s">
        <v>395</v>
      </c>
      <c r="C80" s="40" t="s">
        <v>209</v>
      </c>
      <c r="D80" s="40" t="s">
        <v>442</v>
      </c>
      <c r="E80" s="40" t="s">
        <v>29</v>
      </c>
      <c r="F80" s="40" t="s">
        <v>385</v>
      </c>
      <c r="G80" s="40" t="s">
        <v>443</v>
      </c>
      <c r="H80" s="40" t="s">
        <v>415</v>
      </c>
      <c r="I80" s="40" t="s">
        <v>50</v>
      </c>
      <c r="J80" s="41">
        <v>40000</v>
      </c>
    </row>
    <row r="81" spans="1:10" hidden="1" x14ac:dyDescent="0.2">
      <c r="A81" s="40" t="s">
        <v>388</v>
      </c>
      <c r="B81" s="40" t="s">
        <v>395</v>
      </c>
      <c r="C81" s="40" t="s">
        <v>209</v>
      </c>
      <c r="D81" s="40" t="s">
        <v>442</v>
      </c>
      <c r="E81" s="40" t="s">
        <v>29</v>
      </c>
      <c r="F81" s="40" t="s">
        <v>385</v>
      </c>
      <c r="G81" s="40" t="s">
        <v>443</v>
      </c>
      <c r="H81" s="40" t="s">
        <v>406</v>
      </c>
      <c r="I81" s="40" t="s">
        <v>50</v>
      </c>
      <c r="J81" s="41">
        <v>76740.36</v>
      </c>
    </row>
    <row r="82" spans="1:10" hidden="1" x14ac:dyDescent="0.2">
      <c r="A82" s="40" t="s">
        <v>388</v>
      </c>
      <c r="B82" s="40" t="s">
        <v>395</v>
      </c>
      <c r="C82" s="40" t="s">
        <v>209</v>
      </c>
      <c r="D82" s="40" t="s">
        <v>444</v>
      </c>
      <c r="E82" s="40" t="s">
        <v>29</v>
      </c>
      <c r="F82" s="40" t="s">
        <v>385</v>
      </c>
      <c r="G82" s="40" t="s">
        <v>445</v>
      </c>
      <c r="H82" s="40" t="s">
        <v>406</v>
      </c>
      <c r="I82" s="40" t="s">
        <v>50</v>
      </c>
      <c r="J82" s="41">
        <v>2709.33</v>
      </c>
    </row>
    <row r="83" spans="1:10" hidden="1" x14ac:dyDescent="0.2">
      <c r="A83" s="40" t="s">
        <v>388</v>
      </c>
      <c r="B83" s="40" t="s">
        <v>395</v>
      </c>
      <c r="C83" s="40" t="s">
        <v>209</v>
      </c>
      <c r="D83" s="40" t="s">
        <v>446</v>
      </c>
      <c r="E83" s="40" t="s">
        <v>29</v>
      </c>
      <c r="F83" s="40" t="s">
        <v>385</v>
      </c>
      <c r="G83" s="40" t="s">
        <v>447</v>
      </c>
      <c r="H83" s="40" t="s">
        <v>400</v>
      </c>
      <c r="I83" s="40" t="s">
        <v>52</v>
      </c>
      <c r="J83" s="41">
        <v>10000</v>
      </c>
    </row>
    <row r="84" spans="1:10" hidden="1" x14ac:dyDescent="0.2">
      <c r="A84" s="40" t="s">
        <v>388</v>
      </c>
      <c r="B84" s="40" t="s">
        <v>395</v>
      </c>
      <c r="C84" s="40" t="s">
        <v>209</v>
      </c>
      <c r="D84" s="40" t="s">
        <v>446</v>
      </c>
      <c r="E84" s="40" t="s">
        <v>29</v>
      </c>
      <c r="F84" s="40" t="s">
        <v>385</v>
      </c>
      <c r="G84" s="40" t="s">
        <v>447</v>
      </c>
      <c r="H84" s="40" t="s">
        <v>397</v>
      </c>
      <c r="I84" s="40" t="s">
        <v>50</v>
      </c>
      <c r="J84" s="41">
        <v>100000</v>
      </c>
    </row>
    <row r="85" spans="1:10" hidden="1" x14ac:dyDescent="0.2">
      <c r="A85" s="40" t="s">
        <v>388</v>
      </c>
      <c r="B85" s="40" t="s">
        <v>395</v>
      </c>
      <c r="C85" s="40" t="s">
        <v>209</v>
      </c>
      <c r="D85" s="40" t="s">
        <v>446</v>
      </c>
      <c r="E85" s="40" t="s">
        <v>29</v>
      </c>
      <c r="F85" s="40" t="s">
        <v>385</v>
      </c>
      <c r="G85" s="40" t="s">
        <v>447</v>
      </c>
      <c r="H85" s="40" t="s">
        <v>406</v>
      </c>
      <c r="I85" s="40" t="s">
        <v>50</v>
      </c>
      <c r="J85" s="41">
        <v>4320</v>
      </c>
    </row>
    <row r="86" spans="1:10" hidden="1" x14ac:dyDescent="0.2">
      <c r="A86" s="40" t="s">
        <v>388</v>
      </c>
      <c r="B86" s="40" t="s">
        <v>395</v>
      </c>
      <c r="C86" s="40" t="s">
        <v>209</v>
      </c>
      <c r="D86" s="40" t="s">
        <v>446</v>
      </c>
      <c r="E86" s="40" t="s">
        <v>29</v>
      </c>
      <c r="F86" s="40" t="s">
        <v>385</v>
      </c>
      <c r="G86" s="40" t="s">
        <v>448</v>
      </c>
      <c r="H86" s="40" t="s">
        <v>397</v>
      </c>
      <c r="I86" s="40" t="s">
        <v>50</v>
      </c>
      <c r="J86" s="41">
        <v>55000</v>
      </c>
    </row>
    <row r="87" spans="1:10" hidden="1" x14ac:dyDescent="0.2">
      <c r="A87" s="40" t="s">
        <v>388</v>
      </c>
      <c r="B87" s="40" t="s">
        <v>395</v>
      </c>
      <c r="C87" s="40" t="s">
        <v>209</v>
      </c>
      <c r="D87" s="40" t="s">
        <v>446</v>
      </c>
      <c r="E87" s="40" t="s">
        <v>29</v>
      </c>
      <c r="F87" s="40" t="s">
        <v>385</v>
      </c>
      <c r="G87" s="40" t="s">
        <v>448</v>
      </c>
      <c r="H87" s="40" t="s">
        <v>415</v>
      </c>
      <c r="I87" s="40" t="s">
        <v>50</v>
      </c>
      <c r="J87" s="41">
        <v>20000</v>
      </c>
    </row>
    <row r="88" spans="1:10" hidden="1" x14ac:dyDescent="0.2">
      <c r="A88" s="40" t="s">
        <v>388</v>
      </c>
      <c r="B88" s="40" t="s">
        <v>395</v>
      </c>
      <c r="C88" s="40" t="s">
        <v>209</v>
      </c>
      <c r="D88" s="40" t="s">
        <v>446</v>
      </c>
      <c r="E88" s="40" t="s">
        <v>29</v>
      </c>
      <c r="F88" s="40" t="s">
        <v>385</v>
      </c>
      <c r="G88" s="40" t="s">
        <v>448</v>
      </c>
      <c r="H88" s="40" t="s">
        <v>406</v>
      </c>
      <c r="I88" s="40" t="s">
        <v>50</v>
      </c>
      <c r="J88" s="41">
        <v>67680</v>
      </c>
    </row>
    <row r="89" spans="1:10" hidden="1" x14ac:dyDescent="0.2">
      <c r="A89" s="40" t="s">
        <v>388</v>
      </c>
      <c r="B89" s="40" t="s">
        <v>395</v>
      </c>
      <c r="C89" s="40" t="s">
        <v>209</v>
      </c>
      <c r="D89" s="40" t="s">
        <v>449</v>
      </c>
      <c r="E89" s="40" t="s">
        <v>29</v>
      </c>
      <c r="F89" s="40" t="s">
        <v>385</v>
      </c>
      <c r="G89" s="40" t="s">
        <v>450</v>
      </c>
      <c r="H89" s="40" t="s">
        <v>397</v>
      </c>
      <c r="I89" s="40" t="s">
        <v>50</v>
      </c>
      <c r="J89" s="41">
        <v>112000</v>
      </c>
    </row>
    <row r="90" spans="1:10" hidden="1" x14ac:dyDescent="0.2">
      <c r="A90" s="40" t="s">
        <v>388</v>
      </c>
      <c r="B90" s="40" t="s">
        <v>395</v>
      </c>
      <c r="C90" s="40" t="s">
        <v>243</v>
      </c>
      <c r="D90" s="40" t="s">
        <v>413</v>
      </c>
      <c r="E90" s="40" t="s">
        <v>29</v>
      </c>
      <c r="F90" s="40" t="s">
        <v>385</v>
      </c>
      <c r="G90" s="40" t="s">
        <v>451</v>
      </c>
      <c r="H90" s="40" t="s">
        <v>400</v>
      </c>
      <c r="I90" s="40" t="s">
        <v>52</v>
      </c>
      <c r="J90" s="41">
        <v>576243</v>
      </c>
    </row>
    <row r="91" spans="1:10" hidden="1" x14ac:dyDescent="0.2">
      <c r="A91" s="40" t="s">
        <v>388</v>
      </c>
      <c r="B91" s="40" t="s">
        <v>395</v>
      </c>
      <c r="C91" s="40" t="s">
        <v>243</v>
      </c>
      <c r="D91" s="40" t="s">
        <v>413</v>
      </c>
      <c r="E91" s="40" t="s">
        <v>29</v>
      </c>
      <c r="F91" s="40" t="s">
        <v>385</v>
      </c>
      <c r="G91" s="40" t="s">
        <v>451</v>
      </c>
      <c r="H91" s="40" t="s">
        <v>397</v>
      </c>
      <c r="I91" s="40" t="s">
        <v>50</v>
      </c>
      <c r="J91" s="41">
        <v>95000</v>
      </c>
    </row>
    <row r="92" spans="1:10" hidden="1" x14ac:dyDescent="0.2">
      <c r="A92" s="40" t="s">
        <v>388</v>
      </c>
      <c r="B92" s="40" t="s">
        <v>395</v>
      </c>
      <c r="C92" s="40" t="s">
        <v>243</v>
      </c>
      <c r="D92" s="40" t="s">
        <v>413</v>
      </c>
      <c r="E92" s="40" t="s">
        <v>29</v>
      </c>
      <c r="F92" s="40" t="s">
        <v>385</v>
      </c>
      <c r="G92" s="40" t="s">
        <v>451</v>
      </c>
      <c r="H92" s="40" t="s">
        <v>415</v>
      </c>
      <c r="I92" s="40" t="s">
        <v>50</v>
      </c>
      <c r="J92" s="41">
        <v>801043.23</v>
      </c>
    </row>
    <row r="93" spans="1:10" hidden="1" x14ac:dyDescent="0.2">
      <c r="A93" s="40" t="s">
        <v>388</v>
      </c>
      <c r="B93" s="40" t="s">
        <v>395</v>
      </c>
      <c r="C93" s="40" t="s">
        <v>243</v>
      </c>
      <c r="D93" s="40" t="s">
        <v>413</v>
      </c>
      <c r="E93" s="40" t="s">
        <v>29</v>
      </c>
      <c r="F93" s="40" t="s">
        <v>385</v>
      </c>
      <c r="G93" s="40" t="s">
        <v>451</v>
      </c>
      <c r="H93" s="40" t="s">
        <v>416</v>
      </c>
      <c r="I93" s="40" t="s">
        <v>50</v>
      </c>
      <c r="J93" s="41">
        <v>33368.11</v>
      </c>
    </row>
    <row r="94" spans="1:10" hidden="1" x14ac:dyDescent="0.2">
      <c r="A94" s="40" t="s">
        <v>388</v>
      </c>
      <c r="B94" s="40" t="s">
        <v>395</v>
      </c>
      <c r="C94" s="40" t="s">
        <v>243</v>
      </c>
      <c r="D94" s="40" t="s">
        <v>413</v>
      </c>
      <c r="E94" s="40" t="s">
        <v>29</v>
      </c>
      <c r="F94" s="40" t="s">
        <v>385</v>
      </c>
      <c r="G94" s="40" t="s">
        <v>452</v>
      </c>
      <c r="H94" s="40" t="s">
        <v>400</v>
      </c>
      <c r="I94" s="40" t="s">
        <v>52</v>
      </c>
      <c r="J94" s="41">
        <v>2476170</v>
      </c>
    </row>
    <row r="95" spans="1:10" hidden="1" x14ac:dyDescent="0.2">
      <c r="A95" s="40" t="s">
        <v>388</v>
      </c>
      <c r="B95" s="40" t="s">
        <v>395</v>
      </c>
      <c r="C95" s="40" t="s">
        <v>243</v>
      </c>
      <c r="D95" s="40" t="s">
        <v>413</v>
      </c>
      <c r="E95" s="40" t="s">
        <v>29</v>
      </c>
      <c r="F95" s="40" t="s">
        <v>385</v>
      </c>
      <c r="G95" s="40" t="s">
        <v>452</v>
      </c>
      <c r="H95" s="40" t="s">
        <v>397</v>
      </c>
      <c r="I95" s="40" t="s">
        <v>50</v>
      </c>
      <c r="J95" s="41">
        <v>100000</v>
      </c>
    </row>
    <row r="96" spans="1:10" hidden="1" x14ac:dyDescent="0.2">
      <c r="A96" s="40" t="s">
        <v>388</v>
      </c>
      <c r="B96" s="40" t="s">
        <v>395</v>
      </c>
      <c r="C96" s="40" t="s">
        <v>166</v>
      </c>
      <c r="D96" s="40" t="s">
        <v>453</v>
      </c>
      <c r="E96" s="40" t="s">
        <v>29</v>
      </c>
      <c r="F96" s="40" t="s">
        <v>385</v>
      </c>
      <c r="G96" s="40" t="s">
        <v>454</v>
      </c>
      <c r="H96" s="40" t="s">
        <v>400</v>
      </c>
      <c r="I96" s="40" t="s">
        <v>52</v>
      </c>
      <c r="J96" s="41">
        <v>375723.45</v>
      </c>
    </row>
    <row r="97" spans="1:10" hidden="1" x14ac:dyDescent="0.2">
      <c r="A97" s="40" t="s">
        <v>388</v>
      </c>
      <c r="B97" s="40" t="s">
        <v>395</v>
      </c>
      <c r="C97" s="40" t="s">
        <v>166</v>
      </c>
      <c r="D97" s="40" t="s">
        <v>453</v>
      </c>
      <c r="E97" s="40" t="s">
        <v>29</v>
      </c>
      <c r="F97" s="40" t="s">
        <v>385</v>
      </c>
      <c r="G97" s="40" t="s">
        <v>454</v>
      </c>
      <c r="H97" s="40" t="s">
        <v>429</v>
      </c>
      <c r="I97" s="40" t="s">
        <v>52</v>
      </c>
      <c r="J97" s="41">
        <v>638220.35</v>
      </c>
    </row>
    <row r="98" spans="1:10" hidden="1" x14ac:dyDescent="0.2">
      <c r="A98" s="40" t="s">
        <v>388</v>
      </c>
      <c r="B98" s="40" t="s">
        <v>395</v>
      </c>
      <c r="C98" s="40" t="s">
        <v>166</v>
      </c>
      <c r="D98" s="40" t="s">
        <v>453</v>
      </c>
      <c r="E98" s="40" t="s">
        <v>29</v>
      </c>
      <c r="F98" s="40" t="s">
        <v>385</v>
      </c>
      <c r="G98" s="40" t="s">
        <v>455</v>
      </c>
      <c r="H98" s="40" t="s">
        <v>429</v>
      </c>
      <c r="I98" s="40" t="s">
        <v>52</v>
      </c>
      <c r="J98" s="41">
        <v>771810.08</v>
      </c>
    </row>
    <row r="99" spans="1:10" hidden="1" x14ac:dyDescent="0.2">
      <c r="A99" s="40" t="s">
        <v>388</v>
      </c>
      <c r="B99" s="40" t="s">
        <v>395</v>
      </c>
      <c r="C99" s="40" t="s">
        <v>169</v>
      </c>
      <c r="D99" s="40" t="s">
        <v>453</v>
      </c>
      <c r="E99" s="40" t="s">
        <v>29</v>
      </c>
      <c r="F99" s="40" t="s">
        <v>385</v>
      </c>
      <c r="G99" s="40" t="s">
        <v>456</v>
      </c>
      <c r="H99" s="40" t="s">
        <v>397</v>
      </c>
      <c r="I99" s="40" t="s">
        <v>50</v>
      </c>
      <c r="J99" s="41">
        <v>3500</v>
      </c>
    </row>
    <row r="100" spans="1:10" hidden="1" x14ac:dyDescent="0.2">
      <c r="A100" s="40" t="s">
        <v>388</v>
      </c>
      <c r="B100" s="40" t="s">
        <v>395</v>
      </c>
      <c r="C100" s="40" t="s">
        <v>169</v>
      </c>
      <c r="D100" s="40" t="s">
        <v>453</v>
      </c>
      <c r="E100" s="40" t="s">
        <v>29</v>
      </c>
      <c r="F100" s="40" t="s">
        <v>385</v>
      </c>
      <c r="G100" s="40" t="s">
        <v>457</v>
      </c>
      <c r="H100" s="40" t="s">
        <v>429</v>
      </c>
      <c r="I100" s="40" t="s">
        <v>52</v>
      </c>
      <c r="J100" s="41">
        <v>2064</v>
      </c>
    </row>
    <row r="101" spans="1:10" hidden="1" x14ac:dyDescent="0.2">
      <c r="A101" s="40" t="s">
        <v>388</v>
      </c>
      <c r="B101" s="40" t="s">
        <v>395</v>
      </c>
      <c r="C101" s="40" t="s">
        <v>169</v>
      </c>
      <c r="D101" s="40" t="s">
        <v>453</v>
      </c>
      <c r="E101" s="40" t="s">
        <v>29</v>
      </c>
      <c r="F101" s="40" t="s">
        <v>385</v>
      </c>
      <c r="G101" s="40" t="s">
        <v>457</v>
      </c>
      <c r="H101" s="40" t="s">
        <v>406</v>
      </c>
      <c r="I101" s="40" t="s">
        <v>50</v>
      </c>
      <c r="J101" s="41">
        <v>17</v>
      </c>
    </row>
    <row r="102" spans="1:10" hidden="1" x14ac:dyDescent="0.2">
      <c r="A102" s="40" t="s">
        <v>388</v>
      </c>
      <c r="B102" s="40" t="s">
        <v>458</v>
      </c>
      <c r="C102" s="40" t="s">
        <v>115</v>
      </c>
      <c r="D102" s="40" t="s">
        <v>390</v>
      </c>
      <c r="E102" s="40" t="s">
        <v>29</v>
      </c>
      <c r="F102" s="40" t="s">
        <v>459</v>
      </c>
      <c r="G102" s="40" t="s">
        <v>398</v>
      </c>
      <c r="H102" s="40" t="s">
        <v>460</v>
      </c>
      <c r="I102" s="40" t="s">
        <v>52</v>
      </c>
      <c r="J102" s="41">
        <v>1883192.94</v>
      </c>
    </row>
    <row r="103" spans="1:10" hidden="1" x14ac:dyDescent="0.2">
      <c r="A103" s="40" t="s">
        <v>388</v>
      </c>
      <c r="B103" s="40" t="s">
        <v>458</v>
      </c>
      <c r="C103" s="40" t="s">
        <v>124</v>
      </c>
      <c r="D103" s="40" t="s">
        <v>393</v>
      </c>
      <c r="E103" s="40" t="s">
        <v>29</v>
      </c>
      <c r="F103" s="40" t="s">
        <v>459</v>
      </c>
      <c r="G103" s="40" t="s">
        <v>409</v>
      </c>
      <c r="H103" s="40" t="s">
        <v>460</v>
      </c>
      <c r="I103" s="40" t="s">
        <v>52</v>
      </c>
      <c r="J103" s="41">
        <v>568724.27</v>
      </c>
    </row>
    <row r="104" spans="1:10" hidden="1" x14ac:dyDescent="0.2">
      <c r="A104" s="40" t="s">
        <v>388</v>
      </c>
      <c r="B104" s="40" t="s">
        <v>461</v>
      </c>
      <c r="C104" s="40" t="s">
        <v>115</v>
      </c>
      <c r="D104" s="40" t="s">
        <v>390</v>
      </c>
      <c r="E104" s="40" t="s">
        <v>29</v>
      </c>
      <c r="F104" s="40" t="s">
        <v>462</v>
      </c>
      <c r="G104" s="40" t="s">
        <v>392</v>
      </c>
      <c r="H104" s="40" t="s">
        <v>463</v>
      </c>
      <c r="I104" s="40" t="s">
        <v>52</v>
      </c>
      <c r="J104" s="41">
        <v>824162.83</v>
      </c>
    </row>
    <row r="105" spans="1:10" hidden="1" x14ac:dyDescent="0.2">
      <c r="A105" s="40" t="s">
        <v>388</v>
      </c>
      <c r="B105" s="40" t="s">
        <v>461</v>
      </c>
      <c r="C105" s="40" t="s">
        <v>115</v>
      </c>
      <c r="D105" s="40" t="s">
        <v>390</v>
      </c>
      <c r="E105" s="40" t="s">
        <v>29</v>
      </c>
      <c r="F105" s="40" t="s">
        <v>391</v>
      </c>
      <c r="G105" s="40" t="s">
        <v>392</v>
      </c>
      <c r="H105" s="40" t="s">
        <v>463</v>
      </c>
      <c r="I105" s="40" t="s">
        <v>52</v>
      </c>
      <c r="J105" s="41">
        <v>29184211.199999999</v>
      </c>
    </row>
    <row r="106" spans="1:10" hidden="1" x14ac:dyDescent="0.2">
      <c r="A106" s="40" t="s">
        <v>388</v>
      </c>
      <c r="B106" s="40" t="s">
        <v>461</v>
      </c>
      <c r="C106" s="40" t="s">
        <v>115</v>
      </c>
      <c r="D106" s="40" t="s">
        <v>390</v>
      </c>
      <c r="E106" s="40" t="s">
        <v>29</v>
      </c>
      <c r="F106" s="40" t="s">
        <v>391</v>
      </c>
      <c r="G106" s="40" t="s">
        <v>398</v>
      </c>
      <c r="H106" s="40" t="s">
        <v>463</v>
      </c>
      <c r="I106" s="40" t="s">
        <v>52</v>
      </c>
      <c r="J106" s="41">
        <v>2923500.14</v>
      </c>
    </row>
    <row r="107" spans="1:10" hidden="1" x14ac:dyDescent="0.2">
      <c r="A107" s="40" t="s">
        <v>388</v>
      </c>
      <c r="B107" s="40" t="s">
        <v>461</v>
      </c>
      <c r="C107" s="40" t="s">
        <v>115</v>
      </c>
      <c r="D107" s="40" t="s">
        <v>401</v>
      </c>
      <c r="E107" s="40" t="s">
        <v>29</v>
      </c>
      <c r="F107" s="40" t="s">
        <v>391</v>
      </c>
      <c r="G107" s="40" t="s">
        <v>402</v>
      </c>
      <c r="H107" s="40" t="s">
        <v>463</v>
      </c>
      <c r="I107" s="40" t="s">
        <v>52</v>
      </c>
      <c r="J107" s="41">
        <v>175000</v>
      </c>
    </row>
    <row r="108" spans="1:10" hidden="1" x14ac:dyDescent="0.2">
      <c r="A108" s="40" t="s">
        <v>388</v>
      </c>
      <c r="B108" s="40" t="s">
        <v>461</v>
      </c>
      <c r="C108" s="40" t="s">
        <v>124</v>
      </c>
      <c r="D108" s="40" t="s">
        <v>393</v>
      </c>
      <c r="E108" s="40" t="s">
        <v>29</v>
      </c>
      <c r="F108" s="40" t="s">
        <v>462</v>
      </c>
      <c r="G108" s="40" t="s">
        <v>394</v>
      </c>
      <c r="H108" s="40" t="s">
        <v>463</v>
      </c>
      <c r="I108" s="40" t="s">
        <v>52</v>
      </c>
      <c r="J108" s="41">
        <v>248897.17</v>
      </c>
    </row>
    <row r="109" spans="1:10" hidden="1" x14ac:dyDescent="0.2">
      <c r="A109" s="40" t="s">
        <v>388</v>
      </c>
      <c r="B109" s="40" t="s">
        <v>461</v>
      </c>
      <c r="C109" s="40" t="s">
        <v>124</v>
      </c>
      <c r="D109" s="40" t="s">
        <v>393</v>
      </c>
      <c r="E109" s="40" t="s">
        <v>29</v>
      </c>
      <c r="F109" s="40" t="s">
        <v>391</v>
      </c>
      <c r="G109" s="40" t="s">
        <v>394</v>
      </c>
      <c r="H109" s="40" t="s">
        <v>463</v>
      </c>
      <c r="I109" s="40" t="s">
        <v>52</v>
      </c>
      <c r="J109" s="41">
        <v>8858931.7799999993</v>
      </c>
    </row>
    <row r="110" spans="1:10" hidden="1" x14ac:dyDescent="0.2">
      <c r="A110" s="40" t="s">
        <v>388</v>
      </c>
      <c r="B110" s="40" t="s">
        <v>461</v>
      </c>
      <c r="C110" s="40" t="s">
        <v>124</v>
      </c>
      <c r="D110" s="40" t="s">
        <v>393</v>
      </c>
      <c r="E110" s="40" t="s">
        <v>29</v>
      </c>
      <c r="F110" s="40" t="s">
        <v>391</v>
      </c>
      <c r="G110" s="40" t="s">
        <v>409</v>
      </c>
      <c r="H110" s="40" t="s">
        <v>463</v>
      </c>
      <c r="I110" s="40" t="s">
        <v>52</v>
      </c>
      <c r="J110" s="41">
        <v>890447.04</v>
      </c>
    </row>
    <row r="111" spans="1:10" hidden="1" x14ac:dyDescent="0.2">
      <c r="A111" s="40" t="s">
        <v>388</v>
      </c>
      <c r="B111" s="40" t="s">
        <v>464</v>
      </c>
      <c r="C111" s="40" t="s">
        <v>115</v>
      </c>
      <c r="D111" s="40" t="s">
        <v>390</v>
      </c>
      <c r="E111" s="40" t="s">
        <v>29</v>
      </c>
      <c r="F111" s="40" t="s">
        <v>465</v>
      </c>
      <c r="G111" s="40" t="s">
        <v>392</v>
      </c>
      <c r="H111" s="40" t="s">
        <v>256</v>
      </c>
      <c r="I111" s="40" t="s">
        <v>49</v>
      </c>
      <c r="J111" s="41">
        <v>2460000</v>
      </c>
    </row>
    <row r="112" spans="1:10" hidden="1" x14ac:dyDescent="0.2">
      <c r="A112" s="40" t="s">
        <v>388</v>
      </c>
      <c r="B112" s="40" t="s">
        <v>464</v>
      </c>
      <c r="C112" s="40" t="s">
        <v>124</v>
      </c>
      <c r="D112" s="40" t="s">
        <v>393</v>
      </c>
      <c r="E112" s="40" t="s">
        <v>29</v>
      </c>
      <c r="F112" s="40" t="s">
        <v>465</v>
      </c>
      <c r="G112" s="40" t="s">
        <v>394</v>
      </c>
      <c r="H112" s="40" t="s">
        <v>256</v>
      </c>
      <c r="I112" s="40" t="s">
        <v>49</v>
      </c>
      <c r="J112" s="41">
        <v>742920</v>
      </c>
    </row>
    <row r="113" spans="1:10" hidden="1" x14ac:dyDescent="0.2">
      <c r="A113" s="40" t="s">
        <v>388</v>
      </c>
      <c r="B113" s="40" t="s">
        <v>466</v>
      </c>
      <c r="C113" s="40" t="s">
        <v>209</v>
      </c>
      <c r="D113" s="40" t="s">
        <v>384</v>
      </c>
      <c r="E113" s="40" t="s">
        <v>29</v>
      </c>
      <c r="F113" s="40" t="s">
        <v>385</v>
      </c>
      <c r="G113" s="40" t="s">
        <v>386</v>
      </c>
      <c r="H113" s="40" t="s">
        <v>467</v>
      </c>
      <c r="I113" s="40" t="s">
        <v>52</v>
      </c>
      <c r="J113" s="41">
        <v>4822282.08</v>
      </c>
    </row>
    <row r="114" spans="1:10" hidden="1" x14ac:dyDescent="0.2">
      <c r="A114" s="40" t="s">
        <v>388</v>
      </c>
      <c r="B114" s="40" t="s">
        <v>468</v>
      </c>
      <c r="C114" s="40" t="s">
        <v>209</v>
      </c>
      <c r="D114" s="40" t="s">
        <v>418</v>
      </c>
      <c r="E114" s="40" t="s">
        <v>29</v>
      </c>
      <c r="F114" s="40" t="s">
        <v>385</v>
      </c>
      <c r="G114" s="40" t="s">
        <v>469</v>
      </c>
      <c r="H114" s="40" t="s">
        <v>429</v>
      </c>
      <c r="I114" s="40" t="s">
        <v>52</v>
      </c>
      <c r="J114" s="41">
        <v>6302.76</v>
      </c>
    </row>
    <row r="115" spans="1:10" hidden="1" x14ac:dyDescent="0.2">
      <c r="A115" s="40" t="s">
        <v>388</v>
      </c>
      <c r="B115" s="40" t="s">
        <v>470</v>
      </c>
      <c r="C115" s="40" t="s">
        <v>209</v>
      </c>
      <c r="D115" s="40" t="s">
        <v>418</v>
      </c>
      <c r="E115" s="40" t="s">
        <v>29</v>
      </c>
      <c r="F115" s="40" t="s">
        <v>385</v>
      </c>
      <c r="G115" s="40" t="s">
        <v>469</v>
      </c>
      <c r="H115" s="40" t="s">
        <v>429</v>
      </c>
      <c r="I115" s="40" t="s">
        <v>52</v>
      </c>
      <c r="J115" s="41">
        <v>46920</v>
      </c>
    </row>
    <row r="116" spans="1:10" hidden="1" x14ac:dyDescent="0.2">
      <c r="A116" s="40" t="s">
        <v>388</v>
      </c>
      <c r="B116" s="40" t="s">
        <v>470</v>
      </c>
      <c r="C116" s="40" t="s">
        <v>209</v>
      </c>
      <c r="D116" s="40" t="s">
        <v>384</v>
      </c>
      <c r="E116" s="40" t="s">
        <v>29</v>
      </c>
      <c r="F116" s="40" t="s">
        <v>385</v>
      </c>
      <c r="G116" s="40" t="s">
        <v>435</v>
      </c>
      <c r="H116" s="40" t="s">
        <v>429</v>
      </c>
      <c r="I116" s="40" t="s">
        <v>52</v>
      </c>
      <c r="J116" s="41">
        <v>4000</v>
      </c>
    </row>
    <row r="117" spans="1:10" hidden="1" x14ac:dyDescent="0.2">
      <c r="A117" s="40" t="s">
        <v>388</v>
      </c>
      <c r="B117" s="40" t="s">
        <v>470</v>
      </c>
      <c r="C117" s="40" t="s">
        <v>209</v>
      </c>
      <c r="D117" s="40" t="s">
        <v>471</v>
      </c>
      <c r="E117" s="40" t="s">
        <v>29</v>
      </c>
      <c r="F117" s="40" t="s">
        <v>385</v>
      </c>
      <c r="G117" s="40" t="s">
        <v>472</v>
      </c>
      <c r="H117" s="40" t="s">
        <v>429</v>
      </c>
      <c r="I117" s="40" t="s">
        <v>52</v>
      </c>
      <c r="J117" s="41">
        <v>20000</v>
      </c>
    </row>
    <row r="118" spans="1:10" hidden="1" x14ac:dyDescent="0.2">
      <c r="A118" s="40" t="s">
        <v>388</v>
      </c>
      <c r="B118" s="40" t="s">
        <v>470</v>
      </c>
      <c r="C118" s="40" t="s">
        <v>209</v>
      </c>
      <c r="D118" s="40" t="s">
        <v>446</v>
      </c>
      <c r="E118" s="40" t="s">
        <v>29</v>
      </c>
      <c r="F118" s="40" t="s">
        <v>385</v>
      </c>
      <c r="G118" s="40" t="s">
        <v>473</v>
      </c>
      <c r="H118" s="40" t="s">
        <v>429</v>
      </c>
      <c r="I118" s="40" t="s">
        <v>52</v>
      </c>
      <c r="J118" s="41">
        <v>33480</v>
      </c>
    </row>
    <row r="119" spans="1:10" hidden="1" x14ac:dyDescent="0.2">
      <c r="A119" s="40" t="s">
        <v>388</v>
      </c>
      <c r="B119" s="40" t="s">
        <v>470</v>
      </c>
      <c r="C119" s="40" t="s">
        <v>209</v>
      </c>
      <c r="D119" s="40" t="s">
        <v>446</v>
      </c>
      <c r="E119" s="40" t="s">
        <v>29</v>
      </c>
      <c r="F119" s="40" t="s">
        <v>385</v>
      </c>
      <c r="G119" s="40" t="s">
        <v>447</v>
      </c>
      <c r="H119" s="40" t="s">
        <v>429</v>
      </c>
      <c r="I119" s="40" t="s">
        <v>52</v>
      </c>
      <c r="J119" s="41">
        <v>2300</v>
      </c>
    </row>
    <row r="120" spans="1:10" hidden="1" x14ac:dyDescent="0.2">
      <c r="A120" s="40" t="s">
        <v>388</v>
      </c>
      <c r="B120" s="40" t="s">
        <v>470</v>
      </c>
      <c r="C120" s="40" t="s">
        <v>209</v>
      </c>
      <c r="D120" s="40" t="s">
        <v>446</v>
      </c>
      <c r="E120" s="40" t="s">
        <v>29</v>
      </c>
      <c r="F120" s="40" t="s">
        <v>385</v>
      </c>
      <c r="G120" s="40" t="s">
        <v>474</v>
      </c>
      <c r="H120" s="40" t="s">
        <v>429</v>
      </c>
      <c r="I120" s="40" t="s">
        <v>52</v>
      </c>
      <c r="J120" s="41">
        <v>37020</v>
      </c>
    </row>
    <row r="121" spans="1:10" hidden="1" x14ac:dyDescent="0.2">
      <c r="A121" s="40" t="s">
        <v>388</v>
      </c>
      <c r="B121" s="40" t="s">
        <v>475</v>
      </c>
      <c r="C121" s="40" t="s">
        <v>209</v>
      </c>
      <c r="D121" s="40" t="s">
        <v>387</v>
      </c>
      <c r="E121" s="40" t="s">
        <v>29</v>
      </c>
      <c r="F121" s="40" t="s">
        <v>385</v>
      </c>
      <c r="G121" s="40" t="s">
        <v>439</v>
      </c>
      <c r="H121" s="40" t="s">
        <v>397</v>
      </c>
      <c r="I121" s="40" t="s">
        <v>50</v>
      </c>
      <c r="J121" s="41">
        <v>1429</v>
      </c>
    </row>
    <row r="122" spans="1:10" x14ac:dyDescent="0.2">
      <c r="A122" s="40" t="s">
        <v>476</v>
      </c>
      <c r="B122" s="40" t="s">
        <v>477</v>
      </c>
      <c r="C122" s="40" t="s">
        <v>121</v>
      </c>
      <c r="D122" s="40" t="s">
        <v>407</v>
      </c>
      <c r="E122" s="40" t="s">
        <v>29</v>
      </c>
      <c r="F122" s="40" t="s">
        <v>385</v>
      </c>
      <c r="G122" s="40" t="s">
        <v>408</v>
      </c>
      <c r="H122" s="40" t="s">
        <v>387</v>
      </c>
      <c r="I122" s="40" t="s">
        <v>53</v>
      </c>
      <c r="J122" s="41">
        <v>192000</v>
      </c>
    </row>
    <row r="123" spans="1:10" x14ac:dyDescent="0.2">
      <c r="A123" s="40" t="s">
        <v>476</v>
      </c>
      <c r="B123" s="40" t="s">
        <v>478</v>
      </c>
      <c r="C123" s="40" t="s">
        <v>209</v>
      </c>
      <c r="D123" s="40" t="s">
        <v>384</v>
      </c>
      <c r="E123" s="40" t="s">
        <v>29</v>
      </c>
      <c r="F123" s="40" t="s">
        <v>479</v>
      </c>
      <c r="G123" s="40" t="s">
        <v>386</v>
      </c>
      <c r="H123" s="40" t="s">
        <v>480</v>
      </c>
      <c r="I123" s="40" t="s">
        <v>53</v>
      </c>
      <c r="J123" s="41">
        <v>409117.65</v>
      </c>
    </row>
    <row r="124" spans="1:10" x14ac:dyDescent="0.2">
      <c r="A124" s="40" t="s">
        <v>476</v>
      </c>
      <c r="B124" s="40" t="s">
        <v>478</v>
      </c>
      <c r="C124" s="40" t="s">
        <v>209</v>
      </c>
      <c r="D124" s="40" t="s">
        <v>384</v>
      </c>
      <c r="E124" s="40" t="s">
        <v>29</v>
      </c>
      <c r="F124" s="40" t="s">
        <v>479</v>
      </c>
      <c r="G124" s="40" t="s">
        <v>435</v>
      </c>
      <c r="H124" s="40" t="s">
        <v>480</v>
      </c>
      <c r="I124" s="40" t="s">
        <v>53</v>
      </c>
      <c r="J124" s="41">
        <v>37222.5</v>
      </c>
    </row>
    <row r="125" spans="1:10" x14ac:dyDescent="0.2">
      <c r="A125" s="40" t="s">
        <v>476</v>
      </c>
      <c r="B125" s="40" t="s">
        <v>478</v>
      </c>
      <c r="C125" s="40" t="s">
        <v>209</v>
      </c>
      <c r="D125" s="40" t="s">
        <v>440</v>
      </c>
      <c r="E125" s="40" t="s">
        <v>29</v>
      </c>
      <c r="F125" s="40" t="s">
        <v>479</v>
      </c>
      <c r="G125" s="40" t="s">
        <v>441</v>
      </c>
      <c r="H125" s="40" t="s">
        <v>480</v>
      </c>
      <c r="I125" s="40" t="s">
        <v>53</v>
      </c>
      <c r="J125" s="41">
        <v>3851.55</v>
      </c>
    </row>
    <row r="126" spans="1:10" x14ac:dyDescent="0.2">
      <c r="A126" s="40" t="s">
        <v>476</v>
      </c>
      <c r="B126" s="40" t="s">
        <v>478</v>
      </c>
      <c r="C126" s="40" t="s">
        <v>209</v>
      </c>
      <c r="D126" s="40" t="s">
        <v>446</v>
      </c>
      <c r="E126" s="40" t="s">
        <v>29</v>
      </c>
      <c r="F126" s="40" t="s">
        <v>479</v>
      </c>
      <c r="G126" s="40" t="s">
        <v>448</v>
      </c>
      <c r="H126" s="40" t="s">
        <v>480</v>
      </c>
      <c r="I126" s="40" t="s">
        <v>53</v>
      </c>
      <c r="J126" s="41">
        <v>2445</v>
      </c>
    </row>
    <row r="127" spans="1:10" hidden="1" x14ac:dyDescent="0.2">
      <c r="A127" s="40" t="s">
        <v>476</v>
      </c>
      <c r="B127" s="40" t="s">
        <v>481</v>
      </c>
      <c r="C127" s="40" t="s">
        <v>209</v>
      </c>
      <c r="D127" s="40" t="s">
        <v>384</v>
      </c>
      <c r="E127" s="40" t="s">
        <v>29</v>
      </c>
      <c r="F127" s="40" t="s">
        <v>482</v>
      </c>
      <c r="G127" s="40" t="s">
        <v>386</v>
      </c>
      <c r="H127" s="40" t="s">
        <v>480</v>
      </c>
      <c r="I127" s="40" t="s">
        <v>53</v>
      </c>
      <c r="J127" s="41">
        <v>64417.5</v>
      </c>
    </row>
    <row r="128" spans="1:10" hidden="1" x14ac:dyDescent="0.2">
      <c r="A128" s="40" t="s">
        <v>476</v>
      </c>
      <c r="B128" s="40" t="s">
        <v>481</v>
      </c>
      <c r="C128" s="40" t="s">
        <v>209</v>
      </c>
      <c r="D128" s="40" t="s">
        <v>384</v>
      </c>
      <c r="E128" s="40" t="s">
        <v>29</v>
      </c>
      <c r="F128" s="40" t="s">
        <v>482</v>
      </c>
      <c r="G128" s="40" t="s">
        <v>435</v>
      </c>
      <c r="H128" s="40" t="s">
        <v>480</v>
      </c>
      <c r="I128" s="40" t="s">
        <v>53</v>
      </c>
      <c r="J128" s="41">
        <v>5827.5</v>
      </c>
    </row>
    <row r="129" spans="1:10" hidden="1" x14ac:dyDescent="0.2">
      <c r="A129" s="40" t="s">
        <v>476</v>
      </c>
      <c r="B129" s="40" t="s">
        <v>481</v>
      </c>
      <c r="C129" s="40" t="s">
        <v>209</v>
      </c>
      <c r="D129" s="40" t="s">
        <v>440</v>
      </c>
      <c r="E129" s="40" t="s">
        <v>29</v>
      </c>
      <c r="F129" s="40" t="s">
        <v>482</v>
      </c>
      <c r="G129" s="40" t="s">
        <v>441</v>
      </c>
      <c r="H129" s="40" t="s">
        <v>480</v>
      </c>
      <c r="I129" s="40" t="s">
        <v>53</v>
      </c>
      <c r="J129" s="41">
        <v>472.5</v>
      </c>
    </row>
    <row r="130" spans="1:10" hidden="1" x14ac:dyDescent="0.2">
      <c r="A130" s="40" t="s">
        <v>476</v>
      </c>
      <c r="B130" s="40" t="s">
        <v>481</v>
      </c>
      <c r="C130" s="40" t="s">
        <v>209</v>
      </c>
      <c r="D130" s="40" t="s">
        <v>446</v>
      </c>
      <c r="E130" s="40" t="s">
        <v>29</v>
      </c>
      <c r="F130" s="40" t="s">
        <v>482</v>
      </c>
      <c r="G130" s="40" t="s">
        <v>448</v>
      </c>
      <c r="H130" s="40" t="s">
        <v>480</v>
      </c>
      <c r="I130" s="40" t="s">
        <v>53</v>
      </c>
      <c r="J130" s="41">
        <v>525</v>
      </c>
    </row>
    <row r="131" spans="1:10" x14ac:dyDescent="0.2">
      <c r="A131" s="40" t="s">
        <v>483</v>
      </c>
      <c r="B131" s="40" t="s">
        <v>484</v>
      </c>
      <c r="C131" s="40" t="s">
        <v>209</v>
      </c>
      <c r="D131" s="40" t="s">
        <v>384</v>
      </c>
      <c r="E131" s="40" t="s">
        <v>29</v>
      </c>
      <c r="F131" s="40" t="s">
        <v>391</v>
      </c>
      <c r="G131" s="40" t="s">
        <v>386</v>
      </c>
      <c r="H131" s="40" t="s">
        <v>429</v>
      </c>
      <c r="I131" s="40" t="s">
        <v>53</v>
      </c>
      <c r="J131" s="41">
        <v>1135277</v>
      </c>
    </row>
    <row r="132" spans="1:10" hidden="1" x14ac:dyDescent="0.2">
      <c r="A132" s="42" t="s">
        <v>485</v>
      </c>
      <c r="B132" s="43"/>
      <c r="C132" s="43"/>
      <c r="D132" s="43"/>
      <c r="E132" s="43"/>
      <c r="F132" s="43"/>
      <c r="G132" s="43"/>
      <c r="H132" s="43"/>
      <c r="I132" s="43"/>
      <c r="J132" s="44">
        <v>82235000.739999995</v>
      </c>
    </row>
    <row r="133" spans="1:10" ht="12.75" customHeight="1" x14ac:dyDescent="0.2"/>
    <row r="134" spans="1:10" ht="12.75" customHeight="1" x14ac:dyDescent="0.2"/>
    <row r="135" spans="1:10" ht="12.75" customHeight="1" x14ac:dyDescent="0.2"/>
    <row r="136" spans="1:10" ht="12.75" customHeight="1" x14ac:dyDescent="0.2"/>
    <row r="137" spans="1:10" ht="12.75" customHeight="1" x14ac:dyDescent="0.2"/>
    <row r="138" spans="1:10" ht="12.75" customHeight="1" x14ac:dyDescent="0.2"/>
    <row r="139" spans="1:10" ht="12.75" customHeight="1" x14ac:dyDescent="0.2"/>
    <row r="140" spans="1:10" ht="12.75" customHeight="1" x14ac:dyDescent="0.2"/>
    <row r="141" spans="1:10" ht="12.75" customHeight="1" x14ac:dyDescent="0.2"/>
    <row r="142" spans="1:10" ht="12.75" customHeight="1" x14ac:dyDescent="0.2"/>
    <row r="143" spans="1:10" ht="12.75" customHeight="1" x14ac:dyDescent="0.2"/>
    <row r="144" spans="1:10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  <row r="65379" ht="12.75" customHeight="1" x14ac:dyDescent="0.2"/>
    <row r="65380" ht="12.75" customHeight="1" x14ac:dyDescent="0.2"/>
    <row r="65381" ht="12.75" customHeight="1" x14ac:dyDescent="0.2"/>
    <row r="65382" ht="12.75" customHeight="1" x14ac:dyDescent="0.2"/>
    <row r="65383" ht="12.75" customHeight="1" x14ac:dyDescent="0.2"/>
    <row r="65384" ht="12.75" customHeight="1" x14ac:dyDescent="0.2"/>
    <row r="65385" ht="12.75" customHeight="1" x14ac:dyDescent="0.2"/>
    <row r="65386" ht="12.75" customHeight="1" x14ac:dyDescent="0.2"/>
    <row r="65387" ht="12.75" customHeight="1" x14ac:dyDescent="0.2"/>
    <row r="65388" ht="12.75" customHeight="1" x14ac:dyDescent="0.2"/>
    <row r="65389" ht="12.75" customHeight="1" x14ac:dyDescent="0.2"/>
    <row r="65390" ht="12.75" customHeight="1" x14ac:dyDescent="0.2"/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autoFilter ref="A11:I132">
    <filterColumn colId="3">
      <filters>
        <filter val="226"/>
        <filter val="296"/>
        <filter val="341"/>
        <filter val="346"/>
      </filters>
    </filterColumn>
    <filterColumn colId="5">
      <filters>
        <filter val="00000"/>
        <filter val="12800"/>
        <filter val="20000"/>
      </filters>
    </filterColumn>
    <filterColumn colId="8">
      <filters>
        <filter val="5"/>
      </filters>
    </filterColumn>
  </autoFilter>
  <mergeCells count="5">
    <mergeCell ref="A1:F1"/>
    <mergeCell ref="A6:H6"/>
    <mergeCell ref="A7:G7"/>
    <mergeCell ref="A8:G8"/>
    <mergeCell ref="A9:G9"/>
  </mergeCells>
  <pageMargins left="0.70000004768371604" right="0.70000004768371604" top="0.75" bottom="0.75" header="0.30000001192092901" footer="0.30000001192092901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5536"/>
  <sheetViews>
    <sheetView workbookViewId="0"/>
  </sheetViews>
  <sheetFormatPr defaultColWidth="9" defaultRowHeight="12.75" x14ac:dyDescent="0.2"/>
  <cols>
    <col min="1" max="1" width="10.140625" customWidth="1"/>
    <col min="2" max="2" width="20.42578125" customWidth="1"/>
    <col min="3" max="9" width="10.140625" customWidth="1"/>
    <col min="10" max="10" width="15.28515625" customWidth="1"/>
  </cols>
  <sheetData>
    <row r="1" spans="1:10" x14ac:dyDescent="0.2">
      <c r="A1" s="556" t="s">
        <v>365</v>
      </c>
      <c r="B1" s="556"/>
      <c r="C1" s="556"/>
      <c r="D1" s="556"/>
      <c r="E1" s="556"/>
      <c r="F1" s="556"/>
      <c r="G1" s="32"/>
      <c r="H1" s="32"/>
      <c r="I1" s="32"/>
      <c r="J1" s="32"/>
    </row>
    <row r="2" spans="1:10" x14ac:dyDescent="0.2">
      <c r="A2" s="33" t="s">
        <v>366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x14ac:dyDescent="0.2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 ht="14.25" x14ac:dyDescent="0.2">
      <c r="A4" s="34" t="s">
        <v>367</v>
      </c>
      <c r="B4" s="35"/>
      <c r="C4" s="35"/>
      <c r="D4" s="35"/>
      <c r="E4" s="36"/>
      <c r="F4" s="35"/>
      <c r="G4" s="36"/>
      <c r="H4" s="36"/>
      <c r="I4" s="35"/>
      <c r="J4" s="35"/>
    </row>
    <row r="5" spans="1:10" x14ac:dyDescent="0.2">
      <c r="A5" s="32" t="s">
        <v>368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2">
      <c r="A6" s="557"/>
      <c r="B6" s="557"/>
      <c r="C6" s="557"/>
      <c r="D6" s="557"/>
      <c r="E6" s="557"/>
      <c r="F6" s="557"/>
      <c r="G6" s="557"/>
      <c r="H6" s="557"/>
      <c r="I6" s="37"/>
      <c r="J6" s="37"/>
    </row>
    <row r="7" spans="1:10" x14ac:dyDescent="0.2">
      <c r="A7" s="557" t="s">
        <v>369</v>
      </c>
      <c r="B7" s="557"/>
      <c r="C7" s="557"/>
      <c r="D7" s="557"/>
      <c r="E7" s="557"/>
      <c r="F7" s="557"/>
      <c r="G7" s="557"/>
    </row>
    <row r="8" spans="1:10" ht="38.1" customHeight="1" x14ac:dyDescent="0.2">
      <c r="A8" s="557" t="s">
        <v>370</v>
      </c>
      <c r="B8" s="557"/>
      <c r="C8" s="557"/>
      <c r="D8" s="557"/>
      <c r="E8" s="557"/>
      <c r="F8" s="557"/>
      <c r="G8" s="557"/>
    </row>
    <row r="9" spans="1:10" x14ac:dyDescent="0.2">
      <c r="A9" s="557"/>
      <c r="B9" s="557"/>
      <c r="C9" s="557"/>
      <c r="D9" s="557"/>
      <c r="E9" s="557"/>
      <c r="F9" s="557"/>
      <c r="G9" s="557"/>
    </row>
    <row r="10" spans="1:10" x14ac:dyDescent="0.2">
      <c r="A10" s="38" t="s">
        <v>371</v>
      </c>
      <c r="B10" s="38"/>
      <c r="C10" s="38"/>
      <c r="D10" s="38"/>
      <c r="E10" s="38"/>
      <c r="F10" s="38"/>
      <c r="G10" s="38"/>
      <c r="H10" s="38"/>
      <c r="I10" s="32"/>
      <c r="J10" s="32"/>
    </row>
    <row r="11" spans="1:10" x14ac:dyDescent="0.2">
      <c r="A11" s="39" t="s">
        <v>372</v>
      </c>
      <c r="B11" s="39" t="s">
        <v>373</v>
      </c>
      <c r="C11" s="39" t="s">
        <v>374</v>
      </c>
      <c r="D11" s="39" t="s">
        <v>375</v>
      </c>
      <c r="E11" s="39" t="s">
        <v>376</v>
      </c>
      <c r="F11" s="39" t="s">
        <v>377</v>
      </c>
      <c r="G11" s="39" t="s">
        <v>378</v>
      </c>
      <c r="H11" s="39" t="s">
        <v>379</v>
      </c>
      <c r="I11" s="39" t="s">
        <v>380</v>
      </c>
      <c r="J11" s="39" t="s">
        <v>381</v>
      </c>
    </row>
    <row r="12" spans="1:10" x14ac:dyDescent="0.2">
      <c r="A12" s="40" t="s">
        <v>382</v>
      </c>
      <c r="B12" s="40" t="s">
        <v>383</v>
      </c>
      <c r="C12" s="40" t="s">
        <v>209</v>
      </c>
      <c r="D12" s="40" t="s">
        <v>384</v>
      </c>
      <c r="E12" s="40" t="s">
        <v>29</v>
      </c>
      <c r="F12" s="40" t="s">
        <v>385</v>
      </c>
      <c r="G12" s="40" t="s">
        <v>386</v>
      </c>
      <c r="H12" s="40" t="s">
        <v>387</v>
      </c>
      <c r="I12" s="40" t="s">
        <v>53</v>
      </c>
      <c r="J12" s="41">
        <v>117770.4</v>
      </c>
    </row>
    <row r="13" spans="1:10" hidden="1" x14ac:dyDescent="0.2">
      <c r="A13" s="40" t="s">
        <v>388</v>
      </c>
      <c r="B13" s="40" t="s">
        <v>389</v>
      </c>
      <c r="C13" s="40" t="s">
        <v>115</v>
      </c>
      <c r="D13" s="40" t="s">
        <v>390</v>
      </c>
      <c r="E13" s="40" t="s">
        <v>29</v>
      </c>
      <c r="F13" s="40" t="s">
        <v>391</v>
      </c>
      <c r="G13" s="40" t="s">
        <v>392</v>
      </c>
      <c r="H13" s="40" t="s">
        <v>387</v>
      </c>
      <c r="I13" s="40" t="s">
        <v>53</v>
      </c>
      <c r="J13" s="41">
        <v>43284.56</v>
      </c>
    </row>
    <row r="14" spans="1:10" hidden="1" x14ac:dyDescent="0.2">
      <c r="A14" s="40" t="s">
        <v>388</v>
      </c>
      <c r="B14" s="40" t="s">
        <v>389</v>
      </c>
      <c r="C14" s="40" t="s">
        <v>124</v>
      </c>
      <c r="D14" s="40" t="s">
        <v>393</v>
      </c>
      <c r="E14" s="40" t="s">
        <v>29</v>
      </c>
      <c r="F14" s="40" t="s">
        <v>391</v>
      </c>
      <c r="G14" s="40" t="s">
        <v>394</v>
      </c>
      <c r="H14" s="40" t="s">
        <v>387</v>
      </c>
      <c r="I14" s="40" t="s">
        <v>53</v>
      </c>
      <c r="J14" s="41">
        <v>13071.92</v>
      </c>
    </row>
    <row r="15" spans="1:10" hidden="1" x14ac:dyDescent="0.2">
      <c r="A15" s="40" t="s">
        <v>388</v>
      </c>
      <c r="B15" s="40" t="s">
        <v>395</v>
      </c>
      <c r="C15" s="40" t="s">
        <v>115</v>
      </c>
      <c r="D15" s="40" t="s">
        <v>390</v>
      </c>
      <c r="E15" s="40" t="s">
        <v>29</v>
      </c>
      <c r="F15" s="40" t="s">
        <v>385</v>
      </c>
      <c r="G15" s="40" t="s">
        <v>392</v>
      </c>
      <c r="H15" s="40" t="s">
        <v>396</v>
      </c>
      <c r="I15" s="40" t="s">
        <v>50</v>
      </c>
      <c r="J15" s="41">
        <v>22494.18</v>
      </c>
    </row>
    <row r="16" spans="1:10" hidden="1" x14ac:dyDescent="0.2">
      <c r="A16" s="40" t="s">
        <v>388</v>
      </c>
      <c r="B16" s="40" t="s">
        <v>395</v>
      </c>
      <c r="C16" s="40" t="s">
        <v>115</v>
      </c>
      <c r="D16" s="40" t="s">
        <v>390</v>
      </c>
      <c r="E16" s="40" t="s">
        <v>29</v>
      </c>
      <c r="F16" s="40" t="s">
        <v>385</v>
      </c>
      <c r="G16" s="40" t="s">
        <v>392</v>
      </c>
      <c r="H16" s="40" t="s">
        <v>397</v>
      </c>
      <c r="I16" s="40" t="s">
        <v>50</v>
      </c>
      <c r="J16" s="41">
        <v>1297630</v>
      </c>
    </row>
    <row r="17" spans="1:10" hidden="1" x14ac:dyDescent="0.2">
      <c r="A17" s="40" t="s">
        <v>388</v>
      </c>
      <c r="B17" s="40" t="s">
        <v>395</v>
      </c>
      <c r="C17" s="40" t="s">
        <v>115</v>
      </c>
      <c r="D17" s="40" t="s">
        <v>390</v>
      </c>
      <c r="E17" s="40" t="s">
        <v>29</v>
      </c>
      <c r="F17" s="40" t="s">
        <v>385</v>
      </c>
      <c r="G17" s="40" t="s">
        <v>398</v>
      </c>
      <c r="H17" s="40" t="s">
        <v>396</v>
      </c>
      <c r="I17" s="40" t="s">
        <v>50</v>
      </c>
      <c r="J17" s="41">
        <v>5111.1099999999997</v>
      </c>
    </row>
    <row r="18" spans="1:10" hidden="1" x14ac:dyDescent="0.2">
      <c r="A18" s="40" t="s">
        <v>388</v>
      </c>
      <c r="B18" s="40" t="s">
        <v>395</v>
      </c>
      <c r="C18" s="40" t="s">
        <v>115</v>
      </c>
      <c r="D18" s="40" t="s">
        <v>390</v>
      </c>
      <c r="E18" s="40" t="s">
        <v>29</v>
      </c>
      <c r="F18" s="40" t="s">
        <v>385</v>
      </c>
      <c r="G18" s="40" t="s">
        <v>398</v>
      </c>
      <c r="H18" s="40" t="s">
        <v>397</v>
      </c>
      <c r="I18" s="40" t="s">
        <v>50</v>
      </c>
      <c r="J18" s="41">
        <v>1080000</v>
      </c>
    </row>
    <row r="19" spans="1:10" hidden="1" x14ac:dyDescent="0.2">
      <c r="A19" s="40" t="s">
        <v>388</v>
      </c>
      <c r="B19" s="40" t="s">
        <v>395</v>
      </c>
      <c r="C19" s="40" t="s">
        <v>115</v>
      </c>
      <c r="D19" s="40" t="s">
        <v>390</v>
      </c>
      <c r="E19" s="40" t="s">
        <v>29</v>
      </c>
      <c r="F19" s="40" t="s">
        <v>385</v>
      </c>
      <c r="G19" s="40" t="s">
        <v>399</v>
      </c>
      <c r="H19" s="40" t="s">
        <v>400</v>
      </c>
      <c r="I19" s="40" t="s">
        <v>52</v>
      </c>
      <c r="J19" s="41">
        <v>3959020.52</v>
      </c>
    </row>
    <row r="20" spans="1:10" hidden="1" x14ac:dyDescent="0.2">
      <c r="A20" s="40" t="s">
        <v>388</v>
      </c>
      <c r="B20" s="40" t="s">
        <v>395</v>
      </c>
      <c r="C20" s="40" t="s">
        <v>115</v>
      </c>
      <c r="D20" s="40" t="s">
        <v>390</v>
      </c>
      <c r="E20" s="40" t="s">
        <v>29</v>
      </c>
      <c r="F20" s="40" t="s">
        <v>385</v>
      </c>
      <c r="G20" s="40" t="s">
        <v>399</v>
      </c>
      <c r="H20" s="40" t="s">
        <v>396</v>
      </c>
      <c r="I20" s="40" t="s">
        <v>50</v>
      </c>
      <c r="J20" s="41">
        <v>5146.47</v>
      </c>
    </row>
    <row r="21" spans="1:10" hidden="1" x14ac:dyDescent="0.2">
      <c r="A21" s="40" t="s">
        <v>388</v>
      </c>
      <c r="B21" s="40" t="s">
        <v>395</v>
      </c>
      <c r="C21" s="40" t="s">
        <v>115</v>
      </c>
      <c r="D21" s="40" t="s">
        <v>390</v>
      </c>
      <c r="E21" s="40" t="s">
        <v>29</v>
      </c>
      <c r="F21" s="40" t="s">
        <v>385</v>
      </c>
      <c r="G21" s="40" t="s">
        <v>399</v>
      </c>
      <c r="H21" s="40" t="s">
        <v>397</v>
      </c>
      <c r="I21" s="40" t="s">
        <v>50</v>
      </c>
      <c r="J21" s="41">
        <v>210000</v>
      </c>
    </row>
    <row r="22" spans="1:10" hidden="1" x14ac:dyDescent="0.2">
      <c r="A22" s="40" t="s">
        <v>388</v>
      </c>
      <c r="B22" s="40" t="s">
        <v>395</v>
      </c>
      <c r="C22" s="40" t="s">
        <v>115</v>
      </c>
      <c r="D22" s="40" t="s">
        <v>401</v>
      </c>
      <c r="E22" s="40" t="s">
        <v>29</v>
      </c>
      <c r="F22" s="40" t="s">
        <v>385</v>
      </c>
      <c r="G22" s="40" t="s">
        <v>402</v>
      </c>
      <c r="H22" s="40" t="s">
        <v>400</v>
      </c>
      <c r="I22" s="40" t="s">
        <v>52</v>
      </c>
      <c r="J22" s="41">
        <v>10000</v>
      </c>
    </row>
    <row r="23" spans="1:10" hidden="1" x14ac:dyDescent="0.2">
      <c r="A23" s="40" t="s">
        <v>388</v>
      </c>
      <c r="B23" s="40" t="s">
        <v>395</v>
      </c>
      <c r="C23" s="40" t="s">
        <v>115</v>
      </c>
      <c r="D23" s="40" t="s">
        <v>401</v>
      </c>
      <c r="E23" s="40" t="s">
        <v>29</v>
      </c>
      <c r="F23" s="40" t="s">
        <v>385</v>
      </c>
      <c r="G23" s="40" t="s">
        <v>402</v>
      </c>
      <c r="H23" s="40" t="s">
        <v>397</v>
      </c>
      <c r="I23" s="40" t="s">
        <v>50</v>
      </c>
      <c r="J23" s="41">
        <v>20000</v>
      </c>
    </row>
    <row r="24" spans="1:10" hidden="1" x14ac:dyDescent="0.2">
      <c r="A24" s="40" t="s">
        <v>388</v>
      </c>
      <c r="B24" s="40" t="s">
        <v>395</v>
      </c>
      <c r="C24" s="40" t="s">
        <v>118</v>
      </c>
      <c r="D24" s="40" t="s">
        <v>384</v>
      </c>
      <c r="E24" s="40" t="s">
        <v>29</v>
      </c>
      <c r="F24" s="40" t="s">
        <v>385</v>
      </c>
      <c r="G24" s="40" t="s">
        <v>403</v>
      </c>
      <c r="H24" s="40" t="s">
        <v>397</v>
      </c>
      <c r="I24" s="40" t="s">
        <v>50</v>
      </c>
      <c r="J24" s="41">
        <v>6050</v>
      </c>
    </row>
    <row r="25" spans="1:10" hidden="1" x14ac:dyDescent="0.2">
      <c r="A25" s="40" t="s">
        <v>388</v>
      </c>
      <c r="B25" s="40" t="s">
        <v>395</v>
      </c>
      <c r="C25" s="40" t="s">
        <v>118</v>
      </c>
      <c r="D25" s="40" t="s">
        <v>384</v>
      </c>
      <c r="E25" s="40" t="s">
        <v>29</v>
      </c>
      <c r="F25" s="40" t="s">
        <v>385</v>
      </c>
      <c r="G25" s="40" t="s">
        <v>404</v>
      </c>
      <c r="H25" s="40" t="s">
        <v>387</v>
      </c>
      <c r="I25" s="40" t="s">
        <v>53</v>
      </c>
      <c r="J25" s="41">
        <v>7700</v>
      </c>
    </row>
    <row r="26" spans="1:10" hidden="1" x14ac:dyDescent="0.2">
      <c r="A26" s="40" t="s">
        <v>388</v>
      </c>
      <c r="B26" s="40" t="s">
        <v>395</v>
      </c>
      <c r="C26" s="40" t="s">
        <v>121</v>
      </c>
      <c r="D26" s="40" t="s">
        <v>384</v>
      </c>
      <c r="E26" s="40" t="s">
        <v>29</v>
      </c>
      <c r="F26" s="40" t="s">
        <v>385</v>
      </c>
      <c r="G26" s="40" t="s">
        <v>404</v>
      </c>
      <c r="H26" s="40" t="s">
        <v>387</v>
      </c>
      <c r="I26" s="40" t="s">
        <v>53</v>
      </c>
      <c r="J26" s="41">
        <v>10800</v>
      </c>
    </row>
    <row r="27" spans="1:10" hidden="1" x14ac:dyDescent="0.2">
      <c r="A27" s="40" t="s">
        <v>388</v>
      </c>
      <c r="B27" s="40" t="s">
        <v>395</v>
      </c>
      <c r="C27" s="40" t="s">
        <v>121</v>
      </c>
      <c r="D27" s="40" t="s">
        <v>384</v>
      </c>
      <c r="E27" s="40" t="s">
        <v>29</v>
      </c>
      <c r="F27" s="40" t="s">
        <v>385</v>
      </c>
      <c r="G27" s="40" t="s">
        <v>405</v>
      </c>
      <c r="H27" s="40" t="s">
        <v>406</v>
      </c>
      <c r="I27" s="40" t="s">
        <v>50</v>
      </c>
      <c r="J27" s="41">
        <v>6600</v>
      </c>
    </row>
    <row r="28" spans="1:10" hidden="1" x14ac:dyDescent="0.2">
      <c r="A28" s="40" t="s">
        <v>388</v>
      </c>
      <c r="B28" s="40" t="s">
        <v>395</v>
      </c>
      <c r="C28" s="40" t="s">
        <v>121</v>
      </c>
      <c r="D28" s="40" t="s">
        <v>407</v>
      </c>
      <c r="E28" s="40" t="s">
        <v>29</v>
      </c>
      <c r="F28" s="40" t="s">
        <v>385</v>
      </c>
      <c r="G28" s="40" t="s">
        <v>408</v>
      </c>
      <c r="H28" s="40" t="s">
        <v>406</v>
      </c>
      <c r="I28" s="40" t="s">
        <v>50</v>
      </c>
      <c r="J28" s="41">
        <v>21400</v>
      </c>
    </row>
    <row r="29" spans="1:10" hidden="1" x14ac:dyDescent="0.2">
      <c r="A29" s="40" t="s">
        <v>388</v>
      </c>
      <c r="B29" s="40" t="s">
        <v>395</v>
      </c>
      <c r="C29" s="40" t="s">
        <v>124</v>
      </c>
      <c r="D29" s="40" t="s">
        <v>393</v>
      </c>
      <c r="E29" s="40" t="s">
        <v>29</v>
      </c>
      <c r="F29" s="40" t="s">
        <v>385</v>
      </c>
      <c r="G29" s="40" t="s">
        <v>394</v>
      </c>
      <c r="H29" s="40" t="s">
        <v>396</v>
      </c>
      <c r="I29" s="40" t="s">
        <v>50</v>
      </c>
      <c r="J29" s="41">
        <v>6793.24</v>
      </c>
    </row>
    <row r="30" spans="1:10" hidden="1" x14ac:dyDescent="0.2">
      <c r="A30" s="40" t="s">
        <v>388</v>
      </c>
      <c r="B30" s="40" t="s">
        <v>395</v>
      </c>
      <c r="C30" s="40" t="s">
        <v>124</v>
      </c>
      <c r="D30" s="40" t="s">
        <v>393</v>
      </c>
      <c r="E30" s="40" t="s">
        <v>29</v>
      </c>
      <c r="F30" s="40" t="s">
        <v>385</v>
      </c>
      <c r="G30" s="40" t="s">
        <v>394</v>
      </c>
      <c r="H30" s="40" t="s">
        <v>397</v>
      </c>
      <c r="I30" s="40" t="s">
        <v>50</v>
      </c>
      <c r="J30" s="41">
        <v>397924</v>
      </c>
    </row>
    <row r="31" spans="1:10" hidden="1" x14ac:dyDescent="0.2">
      <c r="A31" s="40" t="s">
        <v>388</v>
      </c>
      <c r="B31" s="40" t="s">
        <v>395</v>
      </c>
      <c r="C31" s="40" t="s">
        <v>124</v>
      </c>
      <c r="D31" s="40" t="s">
        <v>393</v>
      </c>
      <c r="E31" s="40" t="s">
        <v>29</v>
      </c>
      <c r="F31" s="40" t="s">
        <v>385</v>
      </c>
      <c r="G31" s="40" t="s">
        <v>409</v>
      </c>
      <c r="H31" s="40" t="s">
        <v>396</v>
      </c>
      <c r="I31" s="40" t="s">
        <v>50</v>
      </c>
      <c r="J31" s="41">
        <v>1543.56</v>
      </c>
    </row>
    <row r="32" spans="1:10" hidden="1" x14ac:dyDescent="0.2">
      <c r="A32" s="40" t="s">
        <v>388</v>
      </c>
      <c r="B32" s="40" t="s">
        <v>395</v>
      </c>
      <c r="C32" s="40" t="s">
        <v>124</v>
      </c>
      <c r="D32" s="40" t="s">
        <v>393</v>
      </c>
      <c r="E32" s="40" t="s">
        <v>29</v>
      </c>
      <c r="F32" s="40" t="s">
        <v>385</v>
      </c>
      <c r="G32" s="40" t="s">
        <v>409</v>
      </c>
      <c r="H32" s="40" t="s">
        <v>397</v>
      </c>
      <c r="I32" s="40" t="s">
        <v>50</v>
      </c>
      <c r="J32" s="41">
        <v>326160</v>
      </c>
    </row>
    <row r="33" spans="1:10" hidden="1" x14ac:dyDescent="0.2">
      <c r="A33" s="40" t="s">
        <v>388</v>
      </c>
      <c r="B33" s="40" t="s">
        <v>395</v>
      </c>
      <c r="C33" s="40" t="s">
        <v>124</v>
      </c>
      <c r="D33" s="40" t="s">
        <v>393</v>
      </c>
      <c r="E33" s="40" t="s">
        <v>29</v>
      </c>
      <c r="F33" s="40" t="s">
        <v>385</v>
      </c>
      <c r="G33" s="40" t="s">
        <v>410</v>
      </c>
      <c r="H33" s="40" t="s">
        <v>400</v>
      </c>
      <c r="I33" s="40" t="s">
        <v>52</v>
      </c>
      <c r="J33" s="41">
        <v>1198644.2</v>
      </c>
    </row>
    <row r="34" spans="1:10" hidden="1" x14ac:dyDescent="0.2">
      <c r="A34" s="40" t="s">
        <v>388</v>
      </c>
      <c r="B34" s="40" t="s">
        <v>395</v>
      </c>
      <c r="C34" s="40" t="s">
        <v>124</v>
      </c>
      <c r="D34" s="40" t="s">
        <v>393</v>
      </c>
      <c r="E34" s="40" t="s">
        <v>29</v>
      </c>
      <c r="F34" s="40" t="s">
        <v>385</v>
      </c>
      <c r="G34" s="40" t="s">
        <v>410</v>
      </c>
      <c r="H34" s="40" t="s">
        <v>396</v>
      </c>
      <c r="I34" s="40" t="s">
        <v>50</v>
      </c>
      <c r="J34" s="41">
        <v>1554.23</v>
      </c>
    </row>
    <row r="35" spans="1:10" hidden="1" x14ac:dyDescent="0.2">
      <c r="A35" s="40" t="s">
        <v>388</v>
      </c>
      <c r="B35" s="40" t="s">
        <v>395</v>
      </c>
      <c r="C35" s="40" t="s">
        <v>124</v>
      </c>
      <c r="D35" s="40" t="s">
        <v>393</v>
      </c>
      <c r="E35" s="40" t="s">
        <v>29</v>
      </c>
      <c r="F35" s="40" t="s">
        <v>385</v>
      </c>
      <c r="G35" s="40" t="s">
        <v>410</v>
      </c>
      <c r="H35" s="40" t="s">
        <v>397</v>
      </c>
      <c r="I35" s="40" t="s">
        <v>50</v>
      </c>
      <c r="J35" s="41">
        <v>63420</v>
      </c>
    </row>
    <row r="36" spans="1:10" x14ac:dyDescent="0.2">
      <c r="A36" s="40" t="s">
        <v>388</v>
      </c>
      <c r="B36" s="40" t="s">
        <v>395</v>
      </c>
      <c r="C36" s="40" t="s">
        <v>209</v>
      </c>
      <c r="D36" s="40" t="s">
        <v>411</v>
      </c>
      <c r="E36" s="40" t="s">
        <v>29</v>
      </c>
      <c r="F36" s="40" t="s">
        <v>385</v>
      </c>
      <c r="G36" s="40" t="s">
        <v>412</v>
      </c>
      <c r="H36" s="40" t="s">
        <v>400</v>
      </c>
      <c r="I36" s="40" t="s">
        <v>52</v>
      </c>
      <c r="J36" s="41">
        <v>21816</v>
      </c>
    </row>
    <row r="37" spans="1:10" x14ac:dyDescent="0.2">
      <c r="A37" s="40" t="s">
        <v>388</v>
      </c>
      <c r="B37" s="40" t="s">
        <v>395</v>
      </c>
      <c r="C37" s="40" t="s">
        <v>209</v>
      </c>
      <c r="D37" s="40" t="s">
        <v>411</v>
      </c>
      <c r="E37" s="40" t="s">
        <v>29</v>
      </c>
      <c r="F37" s="40" t="s">
        <v>385</v>
      </c>
      <c r="G37" s="40" t="s">
        <v>412</v>
      </c>
      <c r="H37" s="40" t="s">
        <v>397</v>
      </c>
      <c r="I37" s="40" t="s">
        <v>50</v>
      </c>
      <c r="J37" s="41">
        <v>50000</v>
      </c>
    </row>
    <row r="38" spans="1:10" x14ac:dyDescent="0.2">
      <c r="A38" s="40" t="s">
        <v>388</v>
      </c>
      <c r="B38" s="40" t="s">
        <v>395</v>
      </c>
      <c r="C38" s="40" t="s">
        <v>209</v>
      </c>
      <c r="D38" s="40" t="s">
        <v>413</v>
      </c>
      <c r="E38" s="40" t="s">
        <v>29</v>
      </c>
      <c r="F38" s="40" t="s">
        <v>385</v>
      </c>
      <c r="G38" s="40" t="s">
        <v>414</v>
      </c>
      <c r="H38" s="40" t="s">
        <v>400</v>
      </c>
      <c r="I38" s="40" t="s">
        <v>52</v>
      </c>
      <c r="J38" s="41">
        <v>7709.4</v>
      </c>
    </row>
    <row r="39" spans="1:10" x14ac:dyDescent="0.2">
      <c r="A39" s="40" t="s">
        <v>388</v>
      </c>
      <c r="B39" s="40" t="s">
        <v>395</v>
      </c>
      <c r="C39" s="40" t="s">
        <v>209</v>
      </c>
      <c r="D39" s="40" t="s">
        <v>413</v>
      </c>
      <c r="E39" s="40" t="s">
        <v>29</v>
      </c>
      <c r="F39" s="40" t="s">
        <v>385</v>
      </c>
      <c r="G39" s="40" t="s">
        <v>414</v>
      </c>
      <c r="H39" s="40" t="s">
        <v>397</v>
      </c>
      <c r="I39" s="40" t="s">
        <v>50</v>
      </c>
      <c r="J39" s="41">
        <v>110000</v>
      </c>
    </row>
    <row r="40" spans="1:10" x14ac:dyDescent="0.2">
      <c r="A40" s="40" t="s">
        <v>388</v>
      </c>
      <c r="B40" s="40" t="s">
        <v>395</v>
      </c>
      <c r="C40" s="40" t="s">
        <v>209</v>
      </c>
      <c r="D40" s="40" t="s">
        <v>413</v>
      </c>
      <c r="E40" s="40" t="s">
        <v>29</v>
      </c>
      <c r="F40" s="40" t="s">
        <v>385</v>
      </c>
      <c r="G40" s="40" t="s">
        <v>414</v>
      </c>
      <c r="H40" s="40" t="s">
        <v>415</v>
      </c>
      <c r="I40" s="40" t="s">
        <v>50</v>
      </c>
      <c r="J40" s="41">
        <v>247152.6</v>
      </c>
    </row>
    <row r="41" spans="1:10" x14ac:dyDescent="0.2">
      <c r="A41" s="40" t="s">
        <v>388</v>
      </c>
      <c r="B41" s="40" t="s">
        <v>395</v>
      </c>
      <c r="C41" s="40" t="s">
        <v>209</v>
      </c>
      <c r="D41" s="40" t="s">
        <v>413</v>
      </c>
      <c r="E41" s="40" t="s">
        <v>29</v>
      </c>
      <c r="F41" s="40" t="s">
        <v>385</v>
      </c>
      <c r="G41" s="40" t="s">
        <v>414</v>
      </c>
      <c r="H41" s="40" t="s">
        <v>416</v>
      </c>
      <c r="I41" s="40" t="s">
        <v>50</v>
      </c>
      <c r="J41" s="41">
        <v>135.36000000000001</v>
      </c>
    </row>
    <row r="42" spans="1:10" x14ac:dyDescent="0.2">
      <c r="A42" s="40" t="s">
        <v>388</v>
      </c>
      <c r="B42" s="40" t="s">
        <v>395</v>
      </c>
      <c r="C42" s="40" t="s">
        <v>209</v>
      </c>
      <c r="D42" s="40" t="s">
        <v>413</v>
      </c>
      <c r="E42" s="40" t="s">
        <v>29</v>
      </c>
      <c r="F42" s="40" t="s">
        <v>385</v>
      </c>
      <c r="G42" s="40" t="s">
        <v>417</v>
      </c>
      <c r="H42" s="40" t="s">
        <v>400</v>
      </c>
      <c r="I42" s="40" t="s">
        <v>52</v>
      </c>
      <c r="J42" s="41">
        <v>92723.14</v>
      </c>
    </row>
    <row r="43" spans="1:10" x14ac:dyDescent="0.2">
      <c r="A43" s="40" t="s">
        <v>388</v>
      </c>
      <c r="B43" s="40" t="s">
        <v>395</v>
      </c>
      <c r="C43" s="40" t="s">
        <v>209</v>
      </c>
      <c r="D43" s="40" t="s">
        <v>418</v>
      </c>
      <c r="E43" s="40" t="s">
        <v>29</v>
      </c>
      <c r="F43" s="40" t="s">
        <v>385</v>
      </c>
      <c r="G43" s="40" t="s">
        <v>419</v>
      </c>
      <c r="H43" s="40" t="s">
        <v>397</v>
      </c>
      <c r="I43" s="40" t="s">
        <v>50</v>
      </c>
      <c r="J43" s="41">
        <v>1500</v>
      </c>
    </row>
    <row r="44" spans="1:10" x14ac:dyDescent="0.2">
      <c r="A44" s="40" t="s">
        <v>388</v>
      </c>
      <c r="B44" s="40" t="s">
        <v>395</v>
      </c>
      <c r="C44" s="40" t="s">
        <v>209</v>
      </c>
      <c r="D44" s="40" t="s">
        <v>418</v>
      </c>
      <c r="E44" s="40" t="s">
        <v>29</v>
      </c>
      <c r="F44" s="40" t="s">
        <v>385</v>
      </c>
      <c r="G44" s="40" t="s">
        <v>420</v>
      </c>
      <c r="H44" s="40" t="s">
        <v>397</v>
      </c>
      <c r="I44" s="40" t="s">
        <v>50</v>
      </c>
      <c r="J44" s="41">
        <v>7800</v>
      </c>
    </row>
    <row r="45" spans="1:10" x14ac:dyDescent="0.2">
      <c r="A45" s="40" t="s">
        <v>388</v>
      </c>
      <c r="B45" s="40" t="s">
        <v>395</v>
      </c>
      <c r="C45" s="40" t="s">
        <v>209</v>
      </c>
      <c r="D45" s="40" t="s">
        <v>418</v>
      </c>
      <c r="E45" s="40" t="s">
        <v>29</v>
      </c>
      <c r="F45" s="40" t="s">
        <v>385</v>
      </c>
      <c r="G45" s="40" t="s">
        <v>421</v>
      </c>
      <c r="H45" s="40" t="s">
        <v>416</v>
      </c>
      <c r="I45" s="40" t="s">
        <v>50</v>
      </c>
      <c r="J45" s="41">
        <v>3094.98</v>
      </c>
    </row>
    <row r="46" spans="1:10" x14ac:dyDescent="0.2">
      <c r="A46" s="40" t="s">
        <v>388</v>
      </c>
      <c r="B46" s="40" t="s">
        <v>395</v>
      </c>
      <c r="C46" s="40" t="s">
        <v>209</v>
      </c>
      <c r="D46" s="40" t="s">
        <v>418</v>
      </c>
      <c r="E46" s="40" t="s">
        <v>29</v>
      </c>
      <c r="F46" s="40" t="s">
        <v>385</v>
      </c>
      <c r="G46" s="40" t="s">
        <v>422</v>
      </c>
      <c r="H46" s="40" t="s">
        <v>397</v>
      </c>
      <c r="I46" s="40" t="s">
        <v>50</v>
      </c>
      <c r="J46" s="41">
        <v>28500</v>
      </c>
    </row>
    <row r="47" spans="1:10" x14ac:dyDescent="0.2">
      <c r="A47" s="40" t="s">
        <v>388</v>
      </c>
      <c r="B47" s="40" t="s">
        <v>395</v>
      </c>
      <c r="C47" s="40" t="s">
        <v>209</v>
      </c>
      <c r="D47" s="40" t="s">
        <v>418</v>
      </c>
      <c r="E47" s="40" t="s">
        <v>29</v>
      </c>
      <c r="F47" s="40" t="s">
        <v>385</v>
      </c>
      <c r="G47" s="40" t="s">
        <v>422</v>
      </c>
      <c r="H47" s="40" t="s">
        <v>415</v>
      </c>
      <c r="I47" s="40" t="s">
        <v>50</v>
      </c>
      <c r="J47" s="41">
        <v>54596.31</v>
      </c>
    </row>
    <row r="48" spans="1:10" x14ac:dyDescent="0.2">
      <c r="A48" s="40" t="s">
        <v>388</v>
      </c>
      <c r="B48" s="40" t="s">
        <v>395</v>
      </c>
      <c r="C48" s="40" t="s">
        <v>209</v>
      </c>
      <c r="D48" s="40" t="s">
        <v>418</v>
      </c>
      <c r="E48" s="40" t="s">
        <v>29</v>
      </c>
      <c r="F48" s="40" t="s">
        <v>385</v>
      </c>
      <c r="G48" s="40" t="s">
        <v>422</v>
      </c>
      <c r="H48" s="40" t="s">
        <v>406</v>
      </c>
      <c r="I48" s="40" t="s">
        <v>50</v>
      </c>
      <c r="J48" s="41">
        <v>2619.66</v>
      </c>
    </row>
    <row r="49" spans="1:10" x14ac:dyDescent="0.2">
      <c r="A49" s="40" t="s">
        <v>388</v>
      </c>
      <c r="B49" s="40" t="s">
        <v>395</v>
      </c>
      <c r="C49" s="40" t="s">
        <v>209</v>
      </c>
      <c r="D49" s="40" t="s">
        <v>418</v>
      </c>
      <c r="E49" s="40" t="s">
        <v>29</v>
      </c>
      <c r="F49" s="40" t="s">
        <v>385</v>
      </c>
      <c r="G49" s="40" t="s">
        <v>422</v>
      </c>
      <c r="H49" s="40" t="s">
        <v>416</v>
      </c>
      <c r="I49" s="40" t="s">
        <v>50</v>
      </c>
      <c r="J49" s="41">
        <v>2060.1</v>
      </c>
    </row>
    <row r="50" spans="1:10" x14ac:dyDescent="0.2">
      <c r="A50" s="40" t="s">
        <v>388</v>
      </c>
      <c r="B50" s="40" t="s">
        <v>395</v>
      </c>
      <c r="C50" s="40" t="s">
        <v>209</v>
      </c>
      <c r="D50" s="40" t="s">
        <v>418</v>
      </c>
      <c r="E50" s="40" t="s">
        <v>29</v>
      </c>
      <c r="F50" s="40" t="s">
        <v>385</v>
      </c>
      <c r="G50" s="40" t="s">
        <v>423</v>
      </c>
      <c r="H50" s="40" t="s">
        <v>400</v>
      </c>
      <c r="I50" s="40" t="s">
        <v>52</v>
      </c>
      <c r="J50" s="41">
        <v>68164.320000000007</v>
      </c>
    </row>
    <row r="51" spans="1:10" x14ac:dyDescent="0.2">
      <c r="A51" s="40" t="s">
        <v>388</v>
      </c>
      <c r="B51" s="40" t="s">
        <v>395</v>
      </c>
      <c r="C51" s="40" t="s">
        <v>209</v>
      </c>
      <c r="D51" s="40" t="s">
        <v>418</v>
      </c>
      <c r="E51" s="40" t="s">
        <v>29</v>
      </c>
      <c r="F51" s="40" t="s">
        <v>385</v>
      </c>
      <c r="G51" s="40" t="s">
        <v>423</v>
      </c>
      <c r="H51" s="40" t="s">
        <v>397</v>
      </c>
      <c r="I51" s="40" t="s">
        <v>50</v>
      </c>
      <c r="J51" s="41">
        <v>25600</v>
      </c>
    </row>
    <row r="52" spans="1:10" x14ac:dyDescent="0.2">
      <c r="A52" s="40" t="s">
        <v>388</v>
      </c>
      <c r="B52" s="40" t="s">
        <v>395</v>
      </c>
      <c r="C52" s="40" t="s">
        <v>209</v>
      </c>
      <c r="D52" s="40" t="s">
        <v>418</v>
      </c>
      <c r="E52" s="40" t="s">
        <v>29</v>
      </c>
      <c r="F52" s="40" t="s">
        <v>385</v>
      </c>
      <c r="G52" s="40" t="s">
        <v>423</v>
      </c>
      <c r="H52" s="40" t="s">
        <v>406</v>
      </c>
      <c r="I52" s="40" t="s">
        <v>50</v>
      </c>
      <c r="J52" s="41">
        <v>14862.96</v>
      </c>
    </row>
    <row r="53" spans="1:10" x14ac:dyDescent="0.2">
      <c r="A53" s="40" t="s">
        <v>388</v>
      </c>
      <c r="B53" s="40" t="s">
        <v>395</v>
      </c>
      <c r="C53" s="40" t="s">
        <v>209</v>
      </c>
      <c r="D53" s="40" t="s">
        <v>418</v>
      </c>
      <c r="E53" s="40" t="s">
        <v>29</v>
      </c>
      <c r="F53" s="40" t="s">
        <v>385</v>
      </c>
      <c r="G53" s="40" t="s">
        <v>423</v>
      </c>
      <c r="H53" s="40" t="s">
        <v>416</v>
      </c>
      <c r="I53" s="40" t="s">
        <v>50</v>
      </c>
      <c r="J53" s="41">
        <v>1593.36</v>
      </c>
    </row>
    <row r="54" spans="1:10" x14ac:dyDescent="0.2">
      <c r="A54" s="40" t="s">
        <v>388</v>
      </c>
      <c r="B54" s="40" t="s">
        <v>395</v>
      </c>
      <c r="C54" s="40" t="s">
        <v>209</v>
      </c>
      <c r="D54" s="40" t="s">
        <v>418</v>
      </c>
      <c r="E54" s="40" t="s">
        <v>29</v>
      </c>
      <c r="F54" s="40" t="s">
        <v>385</v>
      </c>
      <c r="G54" s="40" t="s">
        <v>424</v>
      </c>
      <c r="H54" s="40" t="s">
        <v>397</v>
      </c>
      <c r="I54" s="40" t="s">
        <v>50</v>
      </c>
      <c r="J54" s="41">
        <v>8800</v>
      </c>
    </row>
    <row r="55" spans="1:10" x14ac:dyDescent="0.2">
      <c r="A55" s="40" t="s">
        <v>388</v>
      </c>
      <c r="B55" s="40" t="s">
        <v>395</v>
      </c>
      <c r="C55" s="40" t="s">
        <v>209</v>
      </c>
      <c r="D55" s="40" t="s">
        <v>418</v>
      </c>
      <c r="E55" s="40" t="s">
        <v>29</v>
      </c>
      <c r="F55" s="40" t="s">
        <v>385</v>
      </c>
      <c r="G55" s="40" t="s">
        <v>425</v>
      </c>
      <c r="H55" s="40" t="s">
        <v>397</v>
      </c>
      <c r="I55" s="40" t="s">
        <v>50</v>
      </c>
      <c r="J55" s="41">
        <v>10000</v>
      </c>
    </row>
    <row r="56" spans="1:10" x14ac:dyDescent="0.2">
      <c r="A56" s="40" t="s">
        <v>388</v>
      </c>
      <c r="B56" s="40" t="s">
        <v>395</v>
      </c>
      <c r="C56" s="40" t="s">
        <v>209</v>
      </c>
      <c r="D56" s="40" t="s">
        <v>418</v>
      </c>
      <c r="E56" s="40" t="s">
        <v>29</v>
      </c>
      <c r="F56" s="40" t="s">
        <v>385</v>
      </c>
      <c r="G56" s="40" t="s">
        <v>426</v>
      </c>
      <c r="H56" s="40" t="s">
        <v>397</v>
      </c>
      <c r="I56" s="40" t="s">
        <v>50</v>
      </c>
      <c r="J56" s="41">
        <v>10000</v>
      </c>
    </row>
    <row r="57" spans="1:10" x14ac:dyDescent="0.2">
      <c r="A57" s="40" t="s">
        <v>388</v>
      </c>
      <c r="B57" s="40" t="s">
        <v>395</v>
      </c>
      <c r="C57" s="40" t="s">
        <v>209</v>
      </c>
      <c r="D57" s="40" t="s">
        <v>418</v>
      </c>
      <c r="E57" s="40" t="s">
        <v>29</v>
      </c>
      <c r="F57" s="40" t="s">
        <v>385</v>
      </c>
      <c r="G57" s="40" t="s">
        <v>426</v>
      </c>
      <c r="H57" s="40" t="s">
        <v>415</v>
      </c>
      <c r="I57" s="40" t="s">
        <v>50</v>
      </c>
      <c r="J57" s="41">
        <v>25000</v>
      </c>
    </row>
    <row r="58" spans="1:10" x14ac:dyDescent="0.2">
      <c r="A58" s="40" t="s">
        <v>388</v>
      </c>
      <c r="B58" s="40" t="s">
        <v>395</v>
      </c>
      <c r="C58" s="40" t="s">
        <v>209</v>
      </c>
      <c r="D58" s="40" t="s">
        <v>418</v>
      </c>
      <c r="E58" s="40" t="s">
        <v>29</v>
      </c>
      <c r="F58" s="40" t="s">
        <v>385</v>
      </c>
      <c r="G58" s="40" t="s">
        <v>427</v>
      </c>
      <c r="H58" s="40" t="s">
        <v>406</v>
      </c>
      <c r="I58" s="40" t="s">
        <v>50</v>
      </c>
      <c r="J58" s="41">
        <v>7500</v>
      </c>
    </row>
    <row r="59" spans="1:10" x14ac:dyDescent="0.2">
      <c r="A59" s="40" t="s">
        <v>388</v>
      </c>
      <c r="B59" s="40" t="s">
        <v>395</v>
      </c>
      <c r="C59" s="40" t="s">
        <v>209</v>
      </c>
      <c r="D59" s="40" t="s">
        <v>418</v>
      </c>
      <c r="E59" s="40" t="s">
        <v>29</v>
      </c>
      <c r="F59" s="40" t="s">
        <v>385</v>
      </c>
      <c r="G59" s="40" t="s">
        <v>428</v>
      </c>
      <c r="H59" s="40" t="s">
        <v>397</v>
      </c>
      <c r="I59" s="40" t="s">
        <v>50</v>
      </c>
      <c r="J59" s="41">
        <v>4000</v>
      </c>
    </row>
    <row r="60" spans="1:10" x14ac:dyDescent="0.2">
      <c r="A60" s="40" t="s">
        <v>388</v>
      </c>
      <c r="B60" s="40" t="s">
        <v>395</v>
      </c>
      <c r="C60" s="40" t="s">
        <v>209</v>
      </c>
      <c r="D60" s="40" t="s">
        <v>418</v>
      </c>
      <c r="E60" s="40" t="s">
        <v>29</v>
      </c>
      <c r="F60" s="40" t="s">
        <v>385</v>
      </c>
      <c r="G60" s="40" t="s">
        <v>428</v>
      </c>
      <c r="H60" s="40" t="s">
        <v>406</v>
      </c>
      <c r="I60" s="40" t="s">
        <v>50</v>
      </c>
      <c r="J60" s="41">
        <v>37036</v>
      </c>
    </row>
    <row r="61" spans="1:10" x14ac:dyDescent="0.2">
      <c r="A61" s="40" t="s">
        <v>388</v>
      </c>
      <c r="B61" s="40" t="s">
        <v>395</v>
      </c>
      <c r="C61" s="40" t="s">
        <v>209</v>
      </c>
      <c r="D61" s="40" t="s">
        <v>384</v>
      </c>
      <c r="E61" s="40" t="s">
        <v>29</v>
      </c>
      <c r="F61" s="40" t="s">
        <v>385</v>
      </c>
      <c r="G61" s="40" t="s">
        <v>386</v>
      </c>
      <c r="H61" s="40" t="s">
        <v>400</v>
      </c>
      <c r="I61" s="40" t="s">
        <v>52</v>
      </c>
      <c r="J61" s="41">
        <v>449004</v>
      </c>
    </row>
    <row r="62" spans="1:10" x14ac:dyDescent="0.2">
      <c r="A62" s="40" t="s">
        <v>388</v>
      </c>
      <c r="B62" s="40" t="s">
        <v>395</v>
      </c>
      <c r="C62" s="40" t="s">
        <v>209</v>
      </c>
      <c r="D62" s="40" t="s">
        <v>384</v>
      </c>
      <c r="E62" s="40" t="s">
        <v>29</v>
      </c>
      <c r="F62" s="40" t="s">
        <v>385</v>
      </c>
      <c r="G62" s="40" t="s">
        <v>386</v>
      </c>
      <c r="H62" s="40" t="s">
        <v>429</v>
      </c>
      <c r="I62" s="40" t="s">
        <v>52</v>
      </c>
      <c r="J62" s="41">
        <v>1393917.22</v>
      </c>
    </row>
    <row r="63" spans="1:10" x14ac:dyDescent="0.2">
      <c r="A63" s="40" t="s">
        <v>388</v>
      </c>
      <c r="B63" s="40" t="s">
        <v>395</v>
      </c>
      <c r="C63" s="40" t="s">
        <v>209</v>
      </c>
      <c r="D63" s="40" t="s">
        <v>384</v>
      </c>
      <c r="E63" s="40" t="s">
        <v>29</v>
      </c>
      <c r="F63" s="40" t="s">
        <v>385</v>
      </c>
      <c r="G63" s="40" t="s">
        <v>386</v>
      </c>
      <c r="H63" s="40" t="s">
        <v>430</v>
      </c>
      <c r="I63" s="40" t="s">
        <v>50</v>
      </c>
      <c r="J63" s="41">
        <v>7930176.2000000002</v>
      </c>
    </row>
    <row r="64" spans="1:10" x14ac:dyDescent="0.2">
      <c r="A64" s="40" t="s">
        <v>388</v>
      </c>
      <c r="B64" s="40" t="s">
        <v>395</v>
      </c>
      <c r="C64" s="40" t="s">
        <v>209</v>
      </c>
      <c r="D64" s="40" t="s">
        <v>384</v>
      </c>
      <c r="E64" s="40" t="s">
        <v>29</v>
      </c>
      <c r="F64" s="40" t="s">
        <v>385</v>
      </c>
      <c r="G64" s="40" t="s">
        <v>386</v>
      </c>
      <c r="H64" s="40" t="s">
        <v>431</v>
      </c>
      <c r="I64" s="40" t="s">
        <v>50</v>
      </c>
      <c r="J64" s="41">
        <v>100619.18</v>
      </c>
    </row>
    <row r="65" spans="1:10" x14ac:dyDescent="0.2">
      <c r="A65" s="40" t="s">
        <v>388</v>
      </c>
      <c r="B65" s="40" t="s">
        <v>395</v>
      </c>
      <c r="C65" s="40" t="s">
        <v>209</v>
      </c>
      <c r="D65" s="40" t="s">
        <v>384</v>
      </c>
      <c r="E65" s="40" t="s">
        <v>29</v>
      </c>
      <c r="F65" s="40" t="s">
        <v>385</v>
      </c>
      <c r="G65" s="40" t="s">
        <v>432</v>
      </c>
      <c r="H65" s="40" t="s">
        <v>429</v>
      </c>
      <c r="I65" s="40" t="s">
        <v>52</v>
      </c>
      <c r="J65" s="41">
        <v>16863</v>
      </c>
    </row>
    <row r="66" spans="1:10" x14ac:dyDescent="0.2">
      <c r="A66" s="40" t="s">
        <v>388</v>
      </c>
      <c r="B66" s="40" t="s">
        <v>395</v>
      </c>
      <c r="C66" s="40" t="s">
        <v>209</v>
      </c>
      <c r="D66" s="40" t="s">
        <v>384</v>
      </c>
      <c r="E66" s="40" t="s">
        <v>29</v>
      </c>
      <c r="F66" s="40" t="s">
        <v>385</v>
      </c>
      <c r="G66" s="40" t="s">
        <v>432</v>
      </c>
      <c r="H66" s="40" t="s">
        <v>397</v>
      </c>
      <c r="I66" s="40" t="s">
        <v>50</v>
      </c>
      <c r="J66" s="41">
        <v>18000</v>
      </c>
    </row>
    <row r="67" spans="1:10" x14ac:dyDescent="0.2">
      <c r="A67" s="40" t="s">
        <v>388</v>
      </c>
      <c r="B67" s="40" t="s">
        <v>395</v>
      </c>
      <c r="C67" s="40" t="s">
        <v>209</v>
      </c>
      <c r="D67" s="40" t="s">
        <v>384</v>
      </c>
      <c r="E67" s="40" t="s">
        <v>29</v>
      </c>
      <c r="F67" s="40" t="s">
        <v>385</v>
      </c>
      <c r="G67" s="40" t="s">
        <v>433</v>
      </c>
      <c r="H67" s="40" t="s">
        <v>397</v>
      </c>
      <c r="I67" s="40" t="s">
        <v>50</v>
      </c>
      <c r="J67" s="41">
        <v>32310</v>
      </c>
    </row>
    <row r="68" spans="1:10" x14ac:dyDescent="0.2">
      <c r="A68" s="40" t="s">
        <v>388</v>
      </c>
      <c r="B68" s="40" t="s">
        <v>395</v>
      </c>
      <c r="C68" s="40" t="s">
        <v>209</v>
      </c>
      <c r="D68" s="40" t="s">
        <v>384</v>
      </c>
      <c r="E68" s="40" t="s">
        <v>29</v>
      </c>
      <c r="F68" s="40" t="s">
        <v>385</v>
      </c>
      <c r="G68" s="40" t="s">
        <v>434</v>
      </c>
      <c r="H68" s="40" t="s">
        <v>397</v>
      </c>
      <c r="I68" s="40" t="s">
        <v>50</v>
      </c>
      <c r="J68" s="41">
        <v>2690</v>
      </c>
    </row>
    <row r="69" spans="1:10" x14ac:dyDescent="0.2">
      <c r="A69" s="40" t="s">
        <v>388</v>
      </c>
      <c r="B69" s="40" t="s">
        <v>395</v>
      </c>
      <c r="C69" s="40" t="s">
        <v>209</v>
      </c>
      <c r="D69" s="40" t="s">
        <v>384</v>
      </c>
      <c r="E69" s="40" t="s">
        <v>29</v>
      </c>
      <c r="F69" s="40" t="s">
        <v>385</v>
      </c>
      <c r="G69" s="40" t="s">
        <v>435</v>
      </c>
      <c r="H69" s="40" t="s">
        <v>429</v>
      </c>
      <c r="I69" s="40" t="s">
        <v>52</v>
      </c>
      <c r="J69" s="41">
        <v>22452</v>
      </c>
    </row>
    <row r="70" spans="1:10" x14ac:dyDescent="0.2">
      <c r="A70" s="40" t="s">
        <v>388</v>
      </c>
      <c r="B70" s="40" t="s">
        <v>395</v>
      </c>
      <c r="C70" s="40" t="s">
        <v>209</v>
      </c>
      <c r="D70" s="40" t="s">
        <v>384</v>
      </c>
      <c r="E70" s="40" t="s">
        <v>29</v>
      </c>
      <c r="F70" s="40" t="s">
        <v>385</v>
      </c>
      <c r="G70" s="40" t="s">
        <v>435</v>
      </c>
      <c r="H70" s="40" t="s">
        <v>397</v>
      </c>
      <c r="I70" s="40" t="s">
        <v>50</v>
      </c>
      <c r="J70" s="41">
        <v>106500</v>
      </c>
    </row>
    <row r="71" spans="1:10" x14ac:dyDescent="0.2">
      <c r="A71" s="40" t="s">
        <v>388</v>
      </c>
      <c r="B71" s="40" t="s">
        <v>395</v>
      </c>
      <c r="C71" s="40" t="s">
        <v>209</v>
      </c>
      <c r="D71" s="40" t="s">
        <v>384</v>
      </c>
      <c r="E71" s="40" t="s">
        <v>29</v>
      </c>
      <c r="F71" s="40" t="s">
        <v>385</v>
      </c>
      <c r="G71" s="40" t="s">
        <v>435</v>
      </c>
      <c r="H71" s="40" t="s">
        <v>406</v>
      </c>
      <c r="I71" s="40" t="s">
        <v>50</v>
      </c>
      <c r="J71" s="41">
        <v>68077.05</v>
      </c>
    </row>
    <row r="72" spans="1:10" x14ac:dyDescent="0.2">
      <c r="A72" s="40" t="s">
        <v>388</v>
      </c>
      <c r="B72" s="40" t="s">
        <v>395</v>
      </c>
      <c r="C72" s="40" t="s">
        <v>209</v>
      </c>
      <c r="D72" s="40" t="s">
        <v>384</v>
      </c>
      <c r="E72" s="40" t="s">
        <v>29</v>
      </c>
      <c r="F72" s="40" t="s">
        <v>385</v>
      </c>
      <c r="G72" s="40" t="s">
        <v>435</v>
      </c>
      <c r="H72" s="40" t="s">
        <v>416</v>
      </c>
      <c r="I72" s="40" t="s">
        <v>50</v>
      </c>
      <c r="J72" s="41">
        <v>12000</v>
      </c>
    </row>
    <row r="73" spans="1:10" x14ac:dyDescent="0.2">
      <c r="A73" s="40" t="s">
        <v>388</v>
      </c>
      <c r="B73" s="40" t="s">
        <v>395</v>
      </c>
      <c r="C73" s="40" t="s">
        <v>209</v>
      </c>
      <c r="D73" s="40" t="s">
        <v>436</v>
      </c>
      <c r="E73" s="40" t="s">
        <v>29</v>
      </c>
      <c r="F73" s="40" t="s">
        <v>437</v>
      </c>
      <c r="G73" s="40" t="s">
        <v>438</v>
      </c>
      <c r="H73" s="40" t="s">
        <v>397</v>
      </c>
      <c r="I73" s="40" t="s">
        <v>50</v>
      </c>
      <c r="J73" s="41">
        <v>6000</v>
      </c>
    </row>
    <row r="74" spans="1:10" x14ac:dyDescent="0.2">
      <c r="A74" s="40" t="s">
        <v>388</v>
      </c>
      <c r="B74" s="40" t="s">
        <v>395</v>
      </c>
      <c r="C74" s="40" t="s">
        <v>209</v>
      </c>
      <c r="D74" s="40" t="s">
        <v>387</v>
      </c>
      <c r="E74" s="40" t="s">
        <v>29</v>
      </c>
      <c r="F74" s="40" t="s">
        <v>385</v>
      </c>
      <c r="G74" s="40" t="s">
        <v>439</v>
      </c>
      <c r="H74" s="40" t="s">
        <v>397</v>
      </c>
      <c r="I74" s="40" t="s">
        <v>50</v>
      </c>
      <c r="J74" s="41">
        <v>148571</v>
      </c>
    </row>
    <row r="75" spans="1:10" x14ac:dyDescent="0.2">
      <c r="A75" s="40" t="s">
        <v>388</v>
      </c>
      <c r="B75" s="40" t="s">
        <v>395</v>
      </c>
      <c r="C75" s="40" t="s">
        <v>209</v>
      </c>
      <c r="D75" s="40" t="s">
        <v>387</v>
      </c>
      <c r="E75" s="40" t="s">
        <v>29</v>
      </c>
      <c r="F75" s="40" t="s">
        <v>385</v>
      </c>
      <c r="G75" s="40" t="s">
        <v>439</v>
      </c>
      <c r="H75" s="40" t="s">
        <v>415</v>
      </c>
      <c r="I75" s="40" t="s">
        <v>50</v>
      </c>
      <c r="J75" s="41">
        <v>25403.69</v>
      </c>
    </row>
    <row r="76" spans="1:10" x14ac:dyDescent="0.2">
      <c r="A76" s="40" t="s">
        <v>388</v>
      </c>
      <c r="B76" s="40" t="s">
        <v>395</v>
      </c>
      <c r="C76" s="40" t="s">
        <v>209</v>
      </c>
      <c r="D76" s="40" t="s">
        <v>387</v>
      </c>
      <c r="E76" s="40" t="s">
        <v>29</v>
      </c>
      <c r="F76" s="40" t="s">
        <v>385</v>
      </c>
      <c r="G76" s="40" t="s">
        <v>439</v>
      </c>
      <c r="H76" s="40" t="s">
        <v>406</v>
      </c>
      <c r="I76" s="40" t="s">
        <v>50</v>
      </c>
      <c r="J76" s="41">
        <v>154571</v>
      </c>
    </row>
    <row r="77" spans="1:10" x14ac:dyDescent="0.2">
      <c r="A77" s="40" t="s">
        <v>388</v>
      </c>
      <c r="B77" s="40" t="s">
        <v>395</v>
      </c>
      <c r="C77" s="40" t="s">
        <v>209</v>
      </c>
      <c r="D77" s="40" t="s">
        <v>387</v>
      </c>
      <c r="E77" s="40" t="s">
        <v>29</v>
      </c>
      <c r="F77" s="40" t="s">
        <v>385</v>
      </c>
      <c r="G77" s="40" t="s">
        <v>439</v>
      </c>
      <c r="H77" s="40" t="s">
        <v>416</v>
      </c>
      <c r="I77" s="40" t="s">
        <v>50</v>
      </c>
      <c r="J77" s="41">
        <v>33473.230000000003</v>
      </c>
    </row>
    <row r="78" spans="1:10" x14ac:dyDescent="0.2">
      <c r="A78" s="40" t="s">
        <v>388</v>
      </c>
      <c r="B78" s="40" t="s">
        <v>395</v>
      </c>
      <c r="C78" s="40" t="s">
        <v>209</v>
      </c>
      <c r="D78" s="40" t="s">
        <v>440</v>
      </c>
      <c r="E78" s="40" t="s">
        <v>29</v>
      </c>
      <c r="F78" s="40" t="s">
        <v>385</v>
      </c>
      <c r="G78" s="40" t="s">
        <v>441</v>
      </c>
      <c r="H78" s="40" t="s">
        <v>406</v>
      </c>
      <c r="I78" s="40" t="s">
        <v>50</v>
      </c>
      <c r="J78" s="41">
        <v>5042.9399999999996</v>
      </c>
    </row>
    <row r="79" spans="1:10" x14ac:dyDescent="0.2">
      <c r="A79" s="40" t="s">
        <v>388</v>
      </c>
      <c r="B79" s="40" t="s">
        <v>395</v>
      </c>
      <c r="C79" s="40" t="s">
        <v>209</v>
      </c>
      <c r="D79" s="40" t="s">
        <v>442</v>
      </c>
      <c r="E79" s="40" t="s">
        <v>29</v>
      </c>
      <c r="F79" s="40" t="s">
        <v>385</v>
      </c>
      <c r="G79" s="40" t="s">
        <v>443</v>
      </c>
      <c r="H79" s="40" t="s">
        <v>397</v>
      </c>
      <c r="I79" s="40" t="s">
        <v>50</v>
      </c>
      <c r="J79" s="41">
        <v>88461.33</v>
      </c>
    </row>
    <row r="80" spans="1:10" x14ac:dyDescent="0.2">
      <c r="A80" s="40" t="s">
        <v>388</v>
      </c>
      <c r="B80" s="40" t="s">
        <v>395</v>
      </c>
      <c r="C80" s="40" t="s">
        <v>209</v>
      </c>
      <c r="D80" s="40" t="s">
        <v>442</v>
      </c>
      <c r="E80" s="40" t="s">
        <v>29</v>
      </c>
      <c r="F80" s="40" t="s">
        <v>385</v>
      </c>
      <c r="G80" s="40" t="s">
        <v>443</v>
      </c>
      <c r="H80" s="40" t="s">
        <v>415</v>
      </c>
      <c r="I80" s="40" t="s">
        <v>50</v>
      </c>
      <c r="J80" s="41">
        <v>40000</v>
      </c>
    </row>
    <row r="81" spans="1:10" x14ac:dyDescent="0.2">
      <c r="A81" s="40" t="s">
        <v>388</v>
      </c>
      <c r="B81" s="40" t="s">
        <v>395</v>
      </c>
      <c r="C81" s="40" t="s">
        <v>209</v>
      </c>
      <c r="D81" s="40" t="s">
        <v>442</v>
      </c>
      <c r="E81" s="40" t="s">
        <v>29</v>
      </c>
      <c r="F81" s="40" t="s">
        <v>385</v>
      </c>
      <c r="G81" s="40" t="s">
        <v>443</v>
      </c>
      <c r="H81" s="40" t="s">
        <v>406</v>
      </c>
      <c r="I81" s="40" t="s">
        <v>50</v>
      </c>
      <c r="J81" s="41">
        <v>76740.36</v>
      </c>
    </row>
    <row r="82" spans="1:10" x14ac:dyDescent="0.2">
      <c r="A82" s="40" t="s">
        <v>388</v>
      </c>
      <c r="B82" s="40" t="s">
        <v>395</v>
      </c>
      <c r="C82" s="40" t="s">
        <v>209</v>
      </c>
      <c r="D82" s="40" t="s">
        <v>444</v>
      </c>
      <c r="E82" s="40" t="s">
        <v>29</v>
      </c>
      <c r="F82" s="40" t="s">
        <v>385</v>
      </c>
      <c r="G82" s="40" t="s">
        <v>445</v>
      </c>
      <c r="H82" s="40" t="s">
        <v>406</v>
      </c>
      <c r="I82" s="40" t="s">
        <v>50</v>
      </c>
      <c r="J82" s="41">
        <v>2709.33</v>
      </c>
    </row>
    <row r="83" spans="1:10" x14ac:dyDescent="0.2">
      <c r="A83" s="40" t="s">
        <v>388</v>
      </c>
      <c r="B83" s="40" t="s">
        <v>395</v>
      </c>
      <c r="C83" s="40" t="s">
        <v>209</v>
      </c>
      <c r="D83" s="40" t="s">
        <v>446</v>
      </c>
      <c r="E83" s="40" t="s">
        <v>29</v>
      </c>
      <c r="F83" s="40" t="s">
        <v>385</v>
      </c>
      <c r="G83" s="40" t="s">
        <v>447</v>
      </c>
      <c r="H83" s="40" t="s">
        <v>400</v>
      </c>
      <c r="I83" s="40" t="s">
        <v>52</v>
      </c>
      <c r="J83" s="41">
        <v>10000</v>
      </c>
    </row>
    <row r="84" spans="1:10" x14ac:dyDescent="0.2">
      <c r="A84" s="40" t="s">
        <v>388</v>
      </c>
      <c r="B84" s="40" t="s">
        <v>395</v>
      </c>
      <c r="C84" s="40" t="s">
        <v>209</v>
      </c>
      <c r="D84" s="40" t="s">
        <v>446</v>
      </c>
      <c r="E84" s="40" t="s">
        <v>29</v>
      </c>
      <c r="F84" s="40" t="s">
        <v>385</v>
      </c>
      <c r="G84" s="40" t="s">
        <v>447</v>
      </c>
      <c r="H84" s="40" t="s">
        <v>397</v>
      </c>
      <c r="I84" s="40" t="s">
        <v>50</v>
      </c>
      <c r="J84" s="41">
        <v>100000</v>
      </c>
    </row>
    <row r="85" spans="1:10" x14ac:dyDescent="0.2">
      <c r="A85" s="40" t="s">
        <v>388</v>
      </c>
      <c r="B85" s="40" t="s">
        <v>395</v>
      </c>
      <c r="C85" s="40" t="s">
        <v>209</v>
      </c>
      <c r="D85" s="40" t="s">
        <v>446</v>
      </c>
      <c r="E85" s="40" t="s">
        <v>29</v>
      </c>
      <c r="F85" s="40" t="s">
        <v>385</v>
      </c>
      <c r="G85" s="40" t="s">
        <v>447</v>
      </c>
      <c r="H85" s="40" t="s">
        <v>406</v>
      </c>
      <c r="I85" s="40" t="s">
        <v>50</v>
      </c>
      <c r="J85" s="41">
        <v>4320</v>
      </c>
    </row>
    <row r="86" spans="1:10" x14ac:dyDescent="0.2">
      <c r="A86" s="40" t="s">
        <v>388</v>
      </c>
      <c r="B86" s="40" t="s">
        <v>395</v>
      </c>
      <c r="C86" s="40" t="s">
        <v>209</v>
      </c>
      <c r="D86" s="40" t="s">
        <v>446</v>
      </c>
      <c r="E86" s="40" t="s">
        <v>29</v>
      </c>
      <c r="F86" s="40" t="s">
        <v>385</v>
      </c>
      <c r="G86" s="40" t="s">
        <v>448</v>
      </c>
      <c r="H86" s="40" t="s">
        <v>397</v>
      </c>
      <c r="I86" s="40" t="s">
        <v>50</v>
      </c>
      <c r="J86" s="41">
        <v>55000</v>
      </c>
    </row>
    <row r="87" spans="1:10" x14ac:dyDescent="0.2">
      <c r="A87" s="40" t="s">
        <v>388</v>
      </c>
      <c r="B87" s="40" t="s">
        <v>395</v>
      </c>
      <c r="C87" s="40" t="s">
        <v>209</v>
      </c>
      <c r="D87" s="40" t="s">
        <v>446</v>
      </c>
      <c r="E87" s="40" t="s">
        <v>29</v>
      </c>
      <c r="F87" s="40" t="s">
        <v>385</v>
      </c>
      <c r="G87" s="40" t="s">
        <v>448</v>
      </c>
      <c r="H87" s="40" t="s">
        <v>415</v>
      </c>
      <c r="I87" s="40" t="s">
        <v>50</v>
      </c>
      <c r="J87" s="41">
        <v>20000</v>
      </c>
    </row>
    <row r="88" spans="1:10" x14ac:dyDescent="0.2">
      <c r="A88" s="40" t="s">
        <v>388</v>
      </c>
      <c r="B88" s="40" t="s">
        <v>395</v>
      </c>
      <c r="C88" s="40" t="s">
        <v>209</v>
      </c>
      <c r="D88" s="40" t="s">
        <v>446</v>
      </c>
      <c r="E88" s="40" t="s">
        <v>29</v>
      </c>
      <c r="F88" s="40" t="s">
        <v>385</v>
      </c>
      <c r="G88" s="40" t="s">
        <v>448</v>
      </c>
      <c r="H88" s="40" t="s">
        <v>406</v>
      </c>
      <c r="I88" s="40" t="s">
        <v>50</v>
      </c>
      <c r="J88" s="41">
        <v>67680</v>
      </c>
    </row>
    <row r="89" spans="1:10" x14ac:dyDescent="0.2">
      <c r="A89" s="40" t="s">
        <v>388</v>
      </c>
      <c r="B89" s="40" t="s">
        <v>395</v>
      </c>
      <c r="C89" s="40" t="s">
        <v>209</v>
      </c>
      <c r="D89" s="40" t="s">
        <v>449</v>
      </c>
      <c r="E89" s="40" t="s">
        <v>29</v>
      </c>
      <c r="F89" s="40" t="s">
        <v>385</v>
      </c>
      <c r="G89" s="40" t="s">
        <v>450</v>
      </c>
      <c r="H89" s="40" t="s">
        <v>397</v>
      </c>
      <c r="I89" s="40" t="s">
        <v>50</v>
      </c>
      <c r="J89" s="41">
        <v>112000</v>
      </c>
    </row>
    <row r="90" spans="1:10" x14ac:dyDescent="0.2">
      <c r="A90" s="40" t="s">
        <v>388</v>
      </c>
      <c r="B90" s="40" t="s">
        <v>395</v>
      </c>
      <c r="C90" s="40" t="s">
        <v>243</v>
      </c>
      <c r="D90" s="40" t="s">
        <v>413</v>
      </c>
      <c r="E90" s="40" t="s">
        <v>29</v>
      </c>
      <c r="F90" s="40" t="s">
        <v>385</v>
      </c>
      <c r="G90" s="40" t="s">
        <v>451</v>
      </c>
      <c r="H90" s="40" t="s">
        <v>400</v>
      </c>
      <c r="I90" s="40" t="s">
        <v>52</v>
      </c>
      <c r="J90" s="41">
        <v>576243</v>
      </c>
    </row>
    <row r="91" spans="1:10" x14ac:dyDescent="0.2">
      <c r="A91" s="40" t="s">
        <v>388</v>
      </c>
      <c r="B91" s="40" t="s">
        <v>395</v>
      </c>
      <c r="C91" s="40" t="s">
        <v>243</v>
      </c>
      <c r="D91" s="40" t="s">
        <v>413</v>
      </c>
      <c r="E91" s="40" t="s">
        <v>29</v>
      </c>
      <c r="F91" s="40" t="s">
        <v>385</v>
      </c>
      <c r="G91" s="40" t="s">
        <v>451</v>
      </c>
      <c r="H91" s="40" t="s">
        <v>397</v>
      </c>
      <c r="I91" s="40" t="s">
        <v>50</v>
      </c>
      <c r="J91" s="41">
        <v>95000</v>
      </c>
    </row>
    <row r="92" spans="1:10" x14ac:dyDescent="0.2">
      <c r="A92" s="40" t="s">
        <v>388</v>
      </c>
      <c r="B92" s="40" t="s">
        <v>395</v>
      </c>
      <c r="C92" s="40" t="s">
        <v>243</v>
      </c>
      <c r="D92" s="40" t="s">
        <v>413</v>
      </c>
      <c r="E92" s="40" t="s">
        <v>29</v>
      </c>
      <c r="F92" s="40" t="s">
        <v>385</v>
      </c>
      <c r="G92" s="40" t="s">
        <v>451</v>
      </c>
      <c r="H92" s="40" t="s">
        <v>415</v>
      </c>
      <c r="I92" s="40" t="s">
        <v>50</v>
      </c>
      <c r="J92" s="41">
        <v>801043.23</v>
      </c>
    </row>
    <row r="93" spans="1:10" x14ac:dyDescent="0.2">
      <c r="A93" s="40" t="s">
        <v>388</v>
      </c>
      <c r="B93" s="40" t="s">
        <v>395</v>
      </c>
      <c r="C93" s="40" t="s">
        <v>243</v>
      </c>
      <c r="D93" s="40" t="s">
        <v>413</v>
      </c>
      <c r="E93" s="40" t="s">
        <v>29</v>
      </c>
      <c r="F93" s="40" t="s">
        <v>385</v>
      </c>
      <c r="G93" s="40" t="s">
        <v>451</v>
      </c>
      <c r="H93" s="40" t="s">
        <v>416</v>
      </c>
      <c r="I93" s="40" t="s">
        <v>50</v>
      </c>
      <c r="J93" s="41">
        <v>33368.11</v>
      </c>
    </row>
    <row r="94" spans="1:10" x14ac:dyDescent="0.2">
      <c r="A94" s="40" t="s">
        <v>388</v>
      </c>
      <c r="B94" s="40" t="s">
        <v>395</v>
      </c>
      <c r="C94" s="40" t="s">
        <v>243</v>
      </c>
      <c r="D94" s="40" t="s">
        <v>413</v>
      </c>
      <c r="E94" s="40" t="s">
        <v>29</v>
      </c>
      <c r="F94" s="40" t="s">
        <v>385</v>
      </c>
      <c r="G94" s="40" t="s">
        <v>452</v>
      </c>
      <c r="H94" s="40" t="s">
        <v>400</v>
      </c>
      <c r="I94" s="40" t="s">
        <v>52</v>
      </c>
      <c r="J94" s="41">
        <v>2476170</v>
      </c>
    </row>
    <row r="95" spans="1:10" x14ac:dyDescent="0.2">
      <c r="A95" s="40" t="s">
        <v>388</v>
      </c>
      <c r="B95" s="40" t="s">
        <v>395</v>
      </c>
      <c r="C95" s="40" t="s">
        <v>243</v>
      </c>
      <c r="D95" s="40" t="s">
        <v>413</v>
      </c>
      <c r="E95" s="40" t="s">
        <v>29</v>
      </c>
      <c r="F95" s="40" t="s">
        <v>385</v>
      </c>
      <c r="G95" s="40" t="s">
        <v>452</v>
      </c>
      <c r="H95" s="40" t="s">
        <v>397</v>
      </c>
      <c r="I95" s="40" t="s">
        <v>50</v>
      </c>
      <c r="J95" s="41">
        <v>100000</v>
      </c>
    </row>
    <row r="96" spans="1:10" hidden="1" x14ac:dyDescent="0.2">
      <c r="A96" s="40" t="s">
        <v>388</v>
      </c>
      <c r="B96" s="40" t="s">
        <v>395</v>
      </c>
      <c r="C96" s="40" t="s">
        <v>166</v>
      </c>
      <c r="D96" s="40" t="s">
        <v>453</v>
      </c>
      <c r="E96" s="40" t="s">
        <v>29</v>
      </c>
      <c r="F96" s="40" t="s">
        <v>385</v>
      </c>
      <c r="G96" s="40" t="s">
        <v>454</v>
      </c>
      <c r="H96" s="40" t="s">
        <v>400</v>
      </c>
      <c r="I96" s="40" t="s">
        <v>52</v>
      </c>
      <c r="J96" s="41">
        <v>375723.45</v>
      </c>
    </row>
    <row r="97" spans="1:10" hidden="1" x14ac:dyDescent="0.2">
      <c r="A97" s="40" t="s">
        <v>388</v>
      </c>
      <c r="B97" s="40" t="s">
        <v>395</v>
      </c>
      <c r="C97" s="40" t="s">
        <v>166</v>
      </c>
      <c r="D97" s="40" t="s">
        <v>453</v>
      </c>
      <c r="E97" s="40" t="s">
        <v>29</v>
      </c>
      <c r="F97" s="40" t="s">
        <v>385</v>
      </c>
      <c r="G97" s="40" t="s">
        <v>454</v>
      </c>
      <c r="H97" s="40" t="s">
        <v>429</v>
      </c>
      <c r="I97" s="40" t="s">
        <v>52</v>
      </c>
      <c r="J97" s="41">
        <v>638220.35</v>
      </c>
    </row>
    <row r="98" spans="1:10" hidden="1" x14ac:dyDescent="0.2">
      <c r="A98" s="40" t="s">
        <v>388</v>
      </c>
      <c r="B98" s="40" t="s">
        <v>395</v>
      </c>
      <c r="C98" s="40" t="s">
        <v>166</v>
      </c>
      <c r="D98" s="40" t="s">
        <v>453</v>
      </c>
      <c r="E98" s="40" t="s">
        <v>29</v>
      </c>
      <c r="F98" s="40" t="s">
        <v>385</v>
      </c>
      <c r="G98" s="40" t="s">
        <v>455</v>
      </c>
      <c r="H98" s="40" t="s">
        <v>429</v>
      </c>
      <c r="I98" s="40" t="s">
        <v>52</v>
      </c>
      <c r="J98" s="41">
        <v>771810.08</v>
      </c>
    </row>
    <row r="99" spans="1:10" hidden="1" x14ac:dyDescent="0.2">
      <c r="A99" s="40" t="s">
        <v>388</v>
      </c>
      <c r="B99" s="40" t="s">
        <v>395</v>
      </c>
      <c r="C99" s="40" t="s">
        <v>169</v>
      </c>
      <c r="D99" s="40" t="s">
        <v>453</v>
      </c>
      <c r="E99" s="40" t="s">
        <v>29</v>
      </c>
      <c r="F99" s="40" t="s">
        <v>385</v>
      </c>
      <c r="G99" s="40" t="s">
        <v>456</v>
      </c>
      <c r="H99" s="40" t="s">
        <v>397</v>
      </c>
      <c r="I99" s="40" t="s">
        <v>50</v>
      </c>
      <c r="J99" s="41">
        <v>3500</v>
      </c>
    </row>
    <row r="100" spans="1:10" hidden="1" x14ac:dyDescent="0.2">
      <c r="A100" s="40" t="s">
        <v>388</v>
      </c>
      <c r="B100" s="40" t="s">
        <v>395</v>
      </c>
      <c r="C100" s="40" t="s">
        <v>169</v>
      </c>
      <c r="D100" s="40" t="s">
        <v>453</v>
      </c>
      <c r="E100" s="40" t="s">
        <v>29</v>
      </c>
      <c r="F100" s="40" t="s">
        <v>385</v>
      </c>
      <c r="G100" s="40" t="s">
        <v>457</v>
      </c>
      <c r="H100" s="40" t="s">
        <v>429</v>
      </c>
      <c r="I100" s="40" t="s">
        <v>52</v>
      </c>
      <c r="J100" s="41">
        <v>2064</v>
      </c>
    </row>
    <row r="101" spans="1:10" hidden="1" x14ac:dyDescent="0.2">
      <c r="A101" s="40" t="s">
        <v>388</v>
      </c>
      <c r="B101" s="40" t="s">
        <v>395</v>
      </c>
      <c r="C101" s="40" t="s">
        <v>169</v>
      </c>
      <c r="D101" s="40" t="s">
        <v>453</v>
      </c>
      <c r="E101" s="40" t="s">
        <v>29</v>
      </c>
      <c r="F101" s="40" t="s">
        <v>385</v>
      </c>
      <c r="G101" s="40" t="s">
        <v>457</v>
      </c>
      <c r="H101" s="40" t="s">
        <v>406</v>
      </c>
      <c r="I101" s="40" t="s">
        <v>50</v>
      </c>
      <c r="J101" s="41">
        <v>17</v>
      </c>
    </row>
    <row r="102" spans="1:10" hidden="1" x14ac:dyDescent="0.2">
      <c r="A102" s="40" t="s">
        <v>388</v>
      </c>
      <c r="B102" s="40" t="s">
        <v>458</v>
      </c>
      <c r="C102" s="40" t="s">
        <v>115</v>
      </c>
      <c r="D102" s="40" t="s">
        <v>390</v>
      </c>
      <c r="E102" s="40" t="s">
        <v>29</v>
      </c>
      <c r="F102" s="40" t="s">
        <v>459</v>
      </c>
      <c r="G102" s="40" t="s">
        <v>398</v>
      </c>
      <c r="H102" s="40" t="s">
        <v>460</v>
      </c>
      <c r="I102" s="40" t="s">
        <v>52</v>
      </c>
      <c r="J102" s="41">
        <v>1883192.94</v>
      </c>
    </row>
    <row r="103" spans="1:10" hidden="1" x14ac:dyDescent="0.2">
      <c r="A103" s="40" t="s">
        <v>388</v>
      </c>
      <c r="B103" s="40" t="s">
        <v>458</v>
      </c>
      <c r="C103" s="40" t="s">
        <v>124</v>
      </c>
      <c r="D103" s="40" t="s">
        <v>393</v>
      </c>
      <c r="E103" s="40" t="s">
        <v>29</v>
      </c>
      <c r="F103" s="40" t="s">
        <v>459</v>
      </c>
      <c r="G103" s="40" t="s">
        <v>409</v>
      </c>
      <c r="H103" s="40" t="s">
        <v>460</v>
      </c>
      <c r="I103" s="40" t="s">
        <v>52</v>
      </c>
      <c r="J103" s="41">
        <v>568724.27</v>
      </c>
    </row>
    <row r="104" spans="1:10" hidden="1" x14ac:dyDescent="0.2">
      <c r="A104" s="40" t="s">
        <v>388</v>
      </c>
      <c r="B104" s="40" t="s">
        <v>461</v>
      </c>
      <c r="C104" s="40" t="s">
        <v>115</v>
      </c>
      <c r="D104" s="40" t="s">
        <v>390</v>
      </c>
      <c r="E104" s="40" t="s">
        <v>29</v>
      </c>
      <c r="F104" s="40" t="s">
        <v>462</v>
      </c>
      <c r="G104" s="40" t="s">
        <v>392</v>
      </c>
      <c r="H104" s="40" t="s">
        <v>463</v>
      </c>
      <c r="I104" s="40" t="s">
        <v>52</v>
      </c>
      <c r="J104" s="41">
        <v>824162.83</v>
      </c>
    </row>
    <row r="105" spans="1:10" hidden="1" x14ac:dyDescent="0.2">
      <c r="A105" s="40" t="s">
        <v>388</v>
      </c>
      <c r="B105" s="40" t="s">
        <v>461</v>
      </c>
      <c r="C105" s="40" t="s">
        <v>115</v>
      </c>
      <c r="D105" s="40" t="s">
        <v>390</v>
      </c>
      <c r="E105" s="40" t="s">
        <v>29</v>
      </c>
      <c r="F105" s="40" t="s">
        <v>391</v>
      </c>
      <c r="G105" s="40" t="s">
        <v>392</v>
      </c>
      <c r="H105" s="40" t="s">
        <v>463</v>
      </c>
      <c r="I105" s="40" t="s">
        <v>52</v>
      </c>
      <c r="J105" s="41">
        <v>29184211.199999999</v>
      </c>
    </row>
    <row r="106" spans="1:10" hidden="1" x14ac:dyDescent="0.2">
      <c r="A106" s="40" t="s">
        <v>388</v>
      </c>
      <c r="B106" s="40" t="s">
        <v>461</v>
      </c>
      <c r="C106" s="40" t="s">
        <v>115</v>
      </c>
      <c r="D106" s="40" t="s">
        <v>390</v>
      </c>
      <c r="E106" s="40" t="s">
        <v>29</v>
      </c>
      <c r="F106" s="40" t="s">
        <v>391</v>
      </c>
      <c r="G106" s="40" t="s">
        <v>398</v>
      </c>
      <c r="H106" s="40" t="s">
        <v>463</v>
      </c>
      <c r="I106" s="40" t="s">
        <v>52</v>
      </c>
      <c r="J106" s="41">
        <v>2923500.14</v>
      </c>
    </row>
    <row r="107" spans="1:10" hidden="1" x14ac:dyDescent="0.2">
      <c r="A107" s="40" t="s">
        <v>388</v>
      </c>
      <c r="B107" s="40" t="s">
        <v>461</v>
      </c>
      <c r="C107" s="40" t="s">
        <v>115</v>
      </c>
      <c r="D107" s="40" t="s">
        <v>401</v>
      </c>
      <c r="E107" s="40" t="s">
        <v>29</v>
      </c>
      <c r="F107" s="40" t="s">
        <v>391</v>
      </c>
      <c r="G107" s="40" t="s">
        <v>402</v>
      </c>
      <c r="H107" s="40" t="s">
        <v>463</v>
      </c>
      <c r="I107" s="40" t="s">
        <v>52</v>
      </c>
      <c r="J107" s="41">
        <v>175000</v>
      </c>
    </row>
    <row r="108" spans="1:10" hidden="1" x14ac:dyDescent="0.2">
      <c r="A108" s="40" t="s">
        <v>388</v>
      </c>
      <c r="B108" s="40" t="s">
        <v>461</v>
      </c>
      <c r="C108" s="40" t="s">
        <v>124</v>
      </c>
      <c r="D108" s="40" t="s">
        <v>393</v>
      </c>
      <c r="E108" s="40" t="s">
        <v>29</v>
      </c>
      <c r="F108" s="40" t="s">
        <v>462</v>
      </c>
      <c r="G108" s="40" t="s">
        <v>394</v>
      </c>
      <c r="H108" s="40" t="s">
        <v>463</v>
      </c>
      <c r="I108" s="40" t="s">
        <v>52</v>
      </c>
      <c r="J108" s="41">
        <v>248897.17</v>
      </c>
    </row>
    <row r="109" spans="1:10" hidden="1" x14ac:dyDescent="0.2">
      <c r="A109" s="40" t="s">
        <v>388</v>
      </c>
      <c r="B109" s="40" t="s">
        <v>461</v>
      </c>
      <c r="C109" s="40" t="s">
        <v>124</v>
      </c>
      <c r="D109" s="40" t="s">
        <v>393</v>
      </c>
      <c r="E109" s="40" t="s">
        <v>29</v>
      </c>
      <c r="F109" s="40" t="s">
        <v>391</v>
      </c>
      <c r="G109" s="40" t="s">
        <v>394</v>
      </c>
      <c r="H109" s="40" t="s">
        <v>463</v>
      </c>
      <c r="I109" s="40" t="s">
        <v>52</v>
      </c>
      <c r="J109" s="41">
        <v>8858931.7799999993</v>
      </c>
    </row>
    <row r="110" spans="1:10" hidden="1" x14ac:dyDescent="0.2">
      <c r="A110" s="40" t="s">
        <v>388</v>
      </c>
      <c r="B110" s="40" t="s">
        <v>461</v>
      </c>
      <c r="C110" s="40" t="s">
        <v>124</v>
      </c>
      <c r="D110" s="40" t="s">
        <v>393</v>
      </c>
      <c r="E110" s="40" t="s">
        <v>29</v>
      </c>
      <c r="F110" s="40" t="s">
        <v>391</v>
      </c>
      <c r="G110" s="40" t="s">
        <v>409</v>
      </c>
      <c r="H110" s="40" t="s">
        <v>463</v>
      </c>
      <c r="I110" s="40" t="s">
        <v>52</v>
      </c>
      <c r="J110" s="41">
        <v>890447.04</v>
      </c>
    </row>
    <row r="111" spans="1:10" hidden="1" x14ac:dyDescent="0.2">
      <c r="A111" s="40" t="s">
        <v>388</v>
      </c>
      <c r="B111" s="40" t="s">
        <v>464</v>
      </c>
      <c r="C111" s="40" t="s">
        <v>115</v>
      </c>
      <c r="D111" s="40" t="s">
        <v>390</v>
      </c>
      <c r="E111" s="40" t="s">
        <v>29</v>
      </c>
      <c r="F111" s="40" t="s">
        <v>465</v>
      </c>
      <c r="G111" s="40" t="s">
        <v>392</v>
      </c>
      <c r="H111" s="40" t="s">
        <v>256</v>
      </c>
      <c r="I111" s="40" t="s">
        <v>49</v>
      </c>
      <c r="J111" s="41">
        <v>2460000</v>
      </c>
    </row>
    <row r="112" spans="1:10" hidden="1" x14ac:dyDescent="0.2">
      <c r="A112" s="40" t="s">
        <v>388</v>
      </c>
      <c r="B112" s="40" t="s">
        <v>464</v>
      </c>
      <c r="C112" s="40" t="s">
        <v>124</v>
      </c>
      <c r="D112" s="40" t="s">
        <v>393</v>
      </c>
      <c r="E112" s="40" t="s">
        <v>29</v>
      </c>
      <c r="F112" s="40" t="s">
        <v>465</v>
      </c>
      <c r="G112" s="40" t="s">
        <v>394</v>
      </c>
      <c r="H112" s="40" t="s">
        <v>256</v>
      </c>
      <c r="I112" s="40" t="s">
        <v>49</v>
      </c>
      <c r="J112" s="41">
        <v>742920</v>
      </c>
    </row>
    <row r="113" spans="1:10" x14ac:dyDescent="0.2">
      <c r="A113" s="40" t="s">
        <v>388</v>
      </c>
      <c r="B113" s="40" t="s">
        <v>466</v>
      </c>
      <c r="C113" s="40" t="s">
        <v>209</v>
      </c>
      <c r="D113" s="40" t="s">
        <v>384</v>
      </c>
      <c r="E113" s="40" t="s">
        <v>29</v>
      </c>
      <c r="F113" s="40" t="s">
        <v>385</v>
      </c>
      <c r="G113" s="40" t="s">
        <v>386</v>
      </c>
      <c r="H113" s="40" t="s">
        <v>467</v>
      </c>
      <c r="I113" s="40" t="s">
        <v>52</v>
      </c>
      <c r="J113" s="41">
        <v>4822282.08</v>
      </c>
    </row>
    <row r="114" spans="1:10" x14ac:dyDescent="0.2">
      <c r="A114" s="40" t="s">
        <v>388</v>
      </c>
      <c r="B114" s="40" t="s">
        <v>468</v>
      </c>
      <c r="C114" s="40" t="s">
        <v>209</v>
      </c>
      <c r="D114" s="40" t="s">
        <v>418</v>
      </c>
      <c r="E114" s="40" t="s">
        <v>29</v>
      </c>
      <c r="F114" s="40" t="s">
        <v>385</v>
      </c>
      <c r="G114" s="40" t="s">
        <v>469</v>
      </c>
      <c r="H114" s="40" t="s">
        <v>429</v>
      </c>
      <c r="I114" s="40" t="s">
        <v>52</v>
      </c>
      <c r="J114" s="41">
        <v>6302.76</v>
      </c>
    </row>
    <row r="115" spans="1:10" x14ac:dyDescent="0.2">
      <c r="A115" s="40" t="s">
        <v>388</v>
      </c>
      <c r="B115" s="40" t="s">
        <v>470</v>
      </c>
      <c r="C115" s="40" t="s">
        <v>209</v>
      </c>
      <c r="D115" s="40" t="s">
        <v>418</v>
      </c>
      <c r="E115" s="40" t="s">
        <v>29</v>
      </c>
      <c r="F115" s="40" t="s">
        <v>385</v>
      </c>
      <c r="G115" s="40" t="s">
        <v>469</v>
      </c>
      <c r="H115" s="40" t="s">
        <v>429</v>
      </c>
      <c r="I115" s="40" t="s">
        <v>52</v>
      </c>
      <c r="J115" s="41">
        <v>46920</v>
      </c>
    </row>
    <row r="116" spans="1:10" x14ac:dyDescent="0.2">
      <c r="A116" s="40" t="s">
        <v>388</v>
      </c>
      <c r="B116" s="40" t="s">
        <v>470</v>
      </c>
      <c r="C116" s="40" t="s">
        <v>209</v>
      </c>
      <c r="D116" s="40" t="s">
        <v>384</v>
      </c>
      <c r="E116" s="40" t="s">
        <v>29</v>
      </c>
      <c r="F116" s="40" t="s">
        <v>385</v>
      </c>
      <c r="G116" s="40" t="s">
        <v>435</v>
      </c>
      <c r="H116" s="40" t="s">
        <v>429</v>
      </c>
      <c r="I116" s="40" t="s">
        <v>52</v>
      </c>
      <c r="J116" s="41">
        <v>4000</v>
      </c>
    </row>
    <row r="117" spans="1:10" x14ac:dyDescent="0.2">
      <c r="A117" s="40" t="s">
        <v>388</v>
      </c>
      <c r="B117" s="40" t="s">
        <v>470</v>
      </c>
      <c r="C117" s="40" t="s">
        <v>209</v>
      </c>
      <c r="D117" s="40" t="s">
        <v>471</v>
      </c>
      <c r="E117" s="40" t="s">
        <v>29</v>
      </c>
      <c r="F117" s="40" t="s">
        <v>385</v>
      </c>
      <c r="G117" s="40" t="s">
        <v>472</v>
      </c>
      <c r="H117" s="40" t="s">
        <v>429</v>
      </c>
      <c r="I117" s="40" t="s">
        <v>52</v>
      </c>
      <c r="J117" s="41">
        <v>20000</v>
      </c>
    </row>
    <row r="118" spans="1:10" x14ac:dyDescent="0.2">
      <c r="A118" s="40" t="s">
        <v>388</v>
      </c>
      <c r="B118" s="40" t="s">
        <v>470</v>
      </c>
      <c r="C118" s="40" t="s">
        <v>209</v>
      </c>
      <c r="D118" s="40" t="s">
        <v>446</v>
      </c>
      <c r="E118" s="40" t="s">
        <v>29</v>
      </c>
      <c r="F118" s="40" t="s">
        <v>385</v>
      </c>
      <c r="G118" s="40" t="s">
        <v>473</v>
      </c>
      <c r="H118" s="40" t="s">
        <v>429</v>
      </c>
      <c r="I118" s="40" t="s">
        <v>52</v>
      </c>
      <c r="J118" s="41">
        <v>33480</v>
      </c>
    </row>
    <row r="119" spans="1:10" x14ac:dyDescent="0.2">
      <c r="A119" s="40" t="s">
        <v>388</v>
      </c>
      <c r="B119" s="40" t="s">
        <v>470</v>
      </c>
      <c r="C119" s="40" t="s">
        <v>209</v>
      </c>
      <c r="D119" s="40" t="s">
        <v>446</v>
      </c>
      <c r="E119" s="40" t="s">
        <v>29</v>
      </c>
      <c r="F119" s="40" t="s">
        <v>385</v>
      </c>
      <c r="G119" s="40" t="s">
        <v>447</v>
      </c>
      <c r="H119" s="40" t="s">
        <v>429</v>
      </c>
      <c r="I119" s="40" t="s">
        <v>52</v>
      </c>
      <c r="J119" s="41">
        <v>2300</v>
      </c>
    </row>
    <row r="120" spans="1:10" x14ac:dyDescent="0.2">
      <c r="A120" s="40" t="s">
        <v>388</v>
      </c>
      <c r="B120" s="40" t="s">
        <v>470</v>
      </c>
      <c r="C120" s="40" t="s">
        <v>209</v>
      </c>
      <c r="D120" s="40" t="s">
        <v>446</v>
      </c>
      <c r="E120" s="40" t="s">
        <v>29</v>
      </c>
      <c r="F120" s="40" t="s">
        <v>385</v>
      </c>
      <c r="G120" s="40" t="s">
        <v>474</v>
      </c>
      <c r="H120" s="40" t="s">
        <v>429</v>
      </c>
      <c r="I120" s="40" t="s">
        <v>52</v>
      </c>
      <c r="J120" s="41">
        <v>37020</v>
      </c>
    </row>
    <row r="121" spans="1:10" x14ac:dyDescent="0.2">
      <c r="A121" s="40" t="s">
        <v>388</v>
      </c>
      <c r="B121" s="40" t="s">
        <v>475</v>
      </c>
      <c r="C121" s="40" t="s">
        <v>209</v>
      </c>
      <c r="D121" s="40" t="s">
        <v>387</v>
      </c>
      <c r="E121" s="40" t="s">
        <v>29</v>
      </c>
      <c r="F121" s="40" t="s">
        <v>385</v>
      </c>
      <c r="G121" s="40" t="s">
        <v>439</v>
      </c>
      <c r="H121" s="40" t="s">
        <v>397</v>
      </c>
      <c r="I121" s="40" t="s">
        <v>50</v>
      </c>
      <c r="J121" s="41">
        <v>1429</v>
      </c>
    </row>
    <row r="122" spans="1:10" hidden="1" x14ac:dyDescent="0.2">
      <c r="A122" s="40" t="s">
        <v>476</v>
      </c>
      <c r="B122" s="40" t="s">
        <v>477</v>
      </c>
      <c r="C122" s="40" t="s">
        <v>121</v>
      </c>
      <c r="D122" s="40" t="s">
        <v>407</v>
      </c>
      <c r="E122" s="40" t="s">
        <v>29</v>
      </c>
      <c r="F122" s="40" t="s">
        <v>385</v>
      </c>
      <c r="G122" s="40" t="s">
        <v>408</v>
      </c>
      <c r="H122" s="40" t="s">
        <v>387</v>
      </c>
      <c r="I122" s="40" t="s">
        <v>53</v>
      </c>
      <c r="J122" s="41">
        <v>192000</v>
      </c>
    </row>
    <row r="123" spans="1:10" x14ac:dyDescent="0.2">
      <c r="A123" s="40" t="s">
        <v>476</v>
      </c>
      <c r="B123" s="40" t="s">
        <v>478</v>
      </c>
      <c r="C123" s="40" t="s">
        <v>209</v>
      </c>
      <c r="D123" s="40" t="s">
        <v>384</v>
      </c>
      <c r="E123" s="40" t="s">
        <v>29</v>
      </c>
      <c r="F123" s="40" t="s">
        <v>479</v>
      </c>
      <c r="G123" s="40" t="s">
        <v>386</v>
      </c>
      <c r="H123" s="40" t="s">
        <v>480</v>
      </c>
      <c r="I123" s="40" t="s">
        <v>53</v>
      </c>
      <c r="J123" s="41">
        <v>409117.65</v>
      </c>
    </row>
    <row r="124" spans="1:10" x14ac:dyDescent="0.2">
      <c r="A124" s="40" t="s">
        <v>476</v>
      </c>
      <c r="B124" s="40" t="s">
        <v>478</v>
      </c>
      <c r="C124" s="40" t="s">
        <v>209</v>
      </c>
      <c r="D124" s="40" t="s">
        <v>384</v>
      </c>
      <c r="E124" s="40" t="s">
        <v>29</v>
      </c>
      <c r="F124" s="40" t="s">
        <v>479</v>
      </c>
      <c r="G124" s="40" t="s">
        <v>435</v>
      </c>
      <c r="H124" s="40" t="s">
        <v>480</v>
      </c>
      <c r="I124" s="40" t="s">
        <v>53</v>
      </c>
      <c r="J124" s="41">
        <v>37222.5</v>
      </c>
    </row>
    <row r="125" spans="1:10" x14ac:dyDescent="0.2">
      <c r="A125" s="40" t="s">
        <v>476</v>
      </c>
      <c r="B125" s="40" t="s">
        <v>478</v>
      </c>
      <c r="C125" s="40" t="s">
        <v>209</v>
      </c>
      <c r="D125" s="40" t="s">
        <v>440</v>
      </c>
      <c r="E125" s="40" t="s">
        <v>29</v>
      </c>
      <c r="F125" s="40" t="s">
        <v>479</v>
      </c>
      <c r="G125" s="40" t="s">
        <v>441</v>
      </c>
      <c r="H125" s="40" t="s">
        <v>480</v>
      </c>
      <c r="I125" s="40" t="s">
        <v>53</v>
      </c>
      <c r="J125" s="41">
        <v>3851.55</v>
      </c>
    </row>
    <row r="126" spans="1:10" x14ac:dyDescent="0.2">
      <c r="A126" s="40" t="s">
        <v>476</v>
      </c>
      <c r="B126" s="40" t="s">
        <v>478</v>
      </c>
      <c r="C126" s="40" t="s">
        <v>209</v>
      </c>
      <c r="D126" s="40" t="s">
        <v>446</v>
      </c>
      <c r="E126" s="40" t="s">
        <v>29</v>
      </c>
      <c r="F126" s="40" t="s">
        <v>479</v>
      </c>
      <c r="G126" s="40" t="s">
        <v>448</v>
      </c>
      <c r="H126" s="40" t="s">
        <v>480</v>
      </c>
      <c r="I126" s="40" t="s">
        <v>53</v>
      </c>
      <c r="J126" s="41">
        <v>2445</v>
      </c>
    </row>
    <row r="127" spans="1:10" x14ac:dyDescent="0.2">
      <c r="A127" s="40" t="s">
        <v>476</v>
      </c>
      <c r="B127" s="40" t="s">
        <v>481</v>
      </c>
      <c r="C127" s="40" t="s">
        <v>209</v>
      </c>
      <c r="D127" s="40" t="s">
        <v>384</v>
      </c>
      <c r="E127" s="40" t="s">
        <v>29</v>
      </c>
      <c r="F127" s="40" t="s">
        <v>482</v>
      </c>
      <c r="G127" s="40" t="s">
        <v>386</v>
      </c>
      <c r="H127" s="40" t="s">
        <v>480</v>
      </c>
      <c r="I127" s="40" t="s">
        <v>53</v>
      </c>
      <c r="J127" s="41">
        <v>64417.5</v>
      </c>
    </row>
    <row r="128" spans="1:10" x14ac:dyDescent="0.2">
      <c r="A128" s="40" t="s">
        <v>476</v>
      </c>
      <c r="B128" s="40" t="s">
        <v>481</v>
      </c>
      <c r="C128" s="40" t="s">
        <v>209</v>
      </c>
      <c r="D128" s="40" t="s">
        <v>384</v>
      </c>
      <c r="E128" s="40" t="s">
        <v>29</v>
      </c>
      <c r="F128" s="40" t="s">
        <v>482</v>
      </c>
      <c r="G128" s="40" t="s">
        <v>435</v>
      </c>
      <c r="H128" s="40" t="s">
        <v>480</v>
      </c>
      <c r="I128" s="40" t="s">
        <v>53</v>
      </c>
      <c r="J128" s="41">
        <v>5827.5</v>
      </c>
    </row>
    <row r="129" spans="1:10" x14ac:dyDescent="0.2">
      <c r="A129" s="40" t="s">
        <v>476</v>
      </c>
      <c r="B129" s="40" t="s">
        <v>481</v>
      </c>
      <c r="C129" s="40" t="s">
        <v>209</v>
      </c>
      <c r="D129" s="40" t="s">
        <v>440</v>
      </c>
      <c r="E129" s="40" t="s">
        <v>29</v>
      </c>
      <c r="F129" s="40" t="s">
        <v>482</v>
      </c>
      <c r="G129" s="40" t="s">
        <v>441</v>
      </c>
      <c r="H129" s="40" t="s">
        <v>480</v>
      </c>
      <c r="I129" s="40" t="s">
        <v>53</v>
      </c>
      <c r="J129" s="41">
        <v>472.5</v>
      </c>
    </row>
    <row r="130" spans="1:10" x14ac:dyDescent="0.2">
      <c r="A130" s="40" t="s">
        <v>476</v>
      </c>
      <c r="B130" s="40" t="s">
        <v>481</v>
      </c>
      <c r="C130" s="40" t="s">
        <v>209</v>
      </c>
      <c r="D130" s="40" t="s">
        <v>446</v>
      </c>
      <c r="E130" s="40" t="s">
        <v>29</v>
      </c>
      <c r="F130" s="40" t="s">
        <v>482</v>
      </c>
      <c r="G130" s="40" t="s">
        <v>448</v>
      </c>
      <c r="H130" s="40" t="s">
        <v>480</v>
      </c>
      <c r="I130" s="40" t="s">
        <v>53</v>
      </c>
      <c r="J130" s="41">
        <v>525</v>
      </c>
    </row>
    <row r="131" spans="1:10" x14ac:dyDescent="0.2">
      <c r="A131" s="40" t="s">
        <v>483</v>
      </c>
      <c r="B131" s="40" t="s">
        <v>484</v>
      </c>
      <c r="C131" s="40" t="s">
        <v>209</v>
      </c>
      <c r="D131" s="40" t="s">
        <v>384</v>
      </c>
      <c r="E131" s="40" t="s">
        <v>29</v>
      </c>
      <c r="F131" s="40" t="s">
        <v>391</v>
      </c>
      <c r="G131" s="40" t="s">
        <v>386</v>
      </c>
      <c r="H131" s="40" t="s">
        <v>429</v>
      </c>
      <c r="I131" s="40" t="s">
        <v>53</v>
      </c>
      <c r="J131" s="41">
        <v>1135277</v>
      </c>
    </row>
    <row r="132" spans="1:10" ht="4.5" hidden="1" customHeight="1" x14ac:dyDescent="0.2">
      <c r="A132" s="42" t="s">
        <v>485</v>
      </c>
      <c r="B132" s="43"/>
      <c r="C132" s="43"/>
      <c r="D132" s="43"/>
      <c r="E132" s="43"/>
      <c r="F132" s="43"/>
      <c r="G132" s="43"/>
      <c r="H132" s="43"/>
      <c r="I132" s="43"/>
      <c r="J132" s="44">
        <v>82235000.739999995</v>
      </c>
    </row>
    <row r="133" spans="1:10" ht="12" customHeight="1" x14ac:dyDescent="0.2">
      <c r="J133" s="45">
        <f>SUBTOTAL(9, J12:J132)</f>
        <v>22777330.5</v>
      </c>
    </row>
    <row r="134" spans="1:10" ht="12.75" customHeight="1" x14ac:dyDescent="0.2">
      <c r="C134">
        <v>247</v>
      </c>
      <c r="D134">
        <v>223</v>
      </c>
      <c r="J134" s="46">
        <f>J90+J91+J92+J93+J94+J95</f>
        <v>4081824.34</v>
      </c>
    </row>
    <row r="135" spans="1:10" ht="12.75" customHeight="1" x14ac:dyDescent="0.2">
      <c r="C135">
        <v>244</v>
      </c>
      <c r="D135">
        <v>221</v>
      </c>
      <c r="J135" s="46">
        <f>J36+J37</f>
        <v>71816</v>
      </c>
    </row>
    <row r="136" spans="1:10" ht="12.75" customHeight="1" x14ac:dyDescent="0.2">
      <c r="C136">
        <v>244</v>
      </c>
      <c r="D136">
        <v>223</v>
      </c>
      <c r="J136" s="46">
        <f>J38+J39+J40+J41+J42</f>
        <v>457720.5</v>
      </c>
    </row>
    <row r="137" spans="1:10" ht="12.75" customHeight="1" x14ac:dyDescent="0.2">
      <c r="C137">
        <v>244</v>
      </c>
      <c r="D137">
        <v>225</v>
      </c>
      <c r="J137" s="46">
        <f>J43+J44+J45+J46+J47+J48+J49+J50+J51+J52+J53+J54+J55+J56+J57+J58+J59+J60+J114+J115</f>
        <v>365950.44999999995</v>
      </c>
    </row>
    <row r="138" spans="1:10" ht="12.75" customHeight="1" x14ac:dyDescent="0.2">
      <c r="C138">
        <v>244</v>
      </c>
      <c r="D138">
        <v>226</v>
      </c>
      <c r="J138" s="46">
        <f>J12+J61+J62+J63+J64+J65+J66+J67+J68+J69+J70+J71+J72+J113+J116+J123+J124+J127+J128+J131</f>
        <v>16748523.280000001</v>
      </c>
    </row>
    <row r="139" spans="1:10" ht="12.75" customHeight="1" x14ac:dyDescent="0.2">
      <c r="C139">
        <v>244</v>
      </c>
      <c r="D139">
        <v>227</v>
      </c>
      <c r="J139" s="46">
        <f>J73</f>
        <v>6000</v>
      </c>
    </row>
    <row r="140" spans="1:10" ht="12.75" customHeight="1" x14ac:dyDescent="0.2">
      <c r="C140">
        <v>244</v>
      </c>
      <c r="D140">
        <v>228</v>
      </c>
      <c r="J140" s="46">
        <f>J117</f>
        <v>20000</v>
      </c>
    </row>
    <row r="141" spans="1:10" ht="12.75" customHeight="1" x14ac:dyDescent="0.2">
      <c r="C141">
        <v>244</v>
      </c>
      <c r="D141">
        <v>310</v>
      </c>
      <c r="J141" s="46">
        <f>J74+J75+J76+J77+J121</f>
        <v>363447.92</v>
      </c>
    </row>
    <row r="142" spans="1:10" ht="12.75" customHeight="1" x14ac:dyDescent="0.2">
      <c r="C142">
        <v>244</v>
      </c>
      <c r="D142">
        <v>341</v>
      </c>
      <c r="J142" s="46">
        <f>J78+J125+J129</f>
        <v>9366.99</v>
      </c>
    </row>
    <row r="143" spans="1:10" ht="12.75" customHeight="1" x14ac:dyDescent="0.2">
      <c r="C143">
        <v>244</v>
      </c>
      <c r="D143">
        <v>342</v>
      </c>
    </row>
    <row r="144" spans="1:10" ht="12.75" customHeight="1" x14ac:dyDescent="0.2">
      <c r="C144">
        <v>244</v>
      </c>
      <c r="D144">
        <v>343</v>
      </c>
    </row>
    <row r="145" spans="3:10" ht="12.75" customHeight="1" x14ac:dyDescent="0.2">
      <c r="C145">
        <v>244</v>
      </c>
      <c r="D145">
        <v>344</v>
      </c>
      <c r="J145" s="46">
        <f>J79+J80+J81</f>
        <v>205201.69</v>
      </c>
    </row>
    <row r="146" spans="3:10" ht="12.75" customHeight="1" x14ac:dyDescent="0.2">
      <c r="C146">
        <v>244</v>
      </c>
      <c r="D146">
        <v>345</v>
      </c>
      <c r="J146" s="46">
        <f>J82</f>
        <v>2709.33</v>
      </c>
    </row>
    <row r="147" spans="3:10" ht="12.75" customHeight="1" x14ac:dyDescent="0.2">
      <c r="C147">
        <v>244</v>
      </c>
      <c r="D147">
        <v>346</v>
      </c>
      <c r="J147" s="46">
        <f>J83+J84+J85+J86+J87+J88+J118+J119+J120+J126+J130</f>
        <v>332770</v>
      </c>
    </row>
    <row r="148" spans="3:10" ht="12.75" customHeight="1" x14ac:dyDescent="0.2">
      <c r="C148">
        <v>244</v>
      </c>
      <c r="D148">
        <v>349</v>
      </c>
      <c r="J148" s="46">
        <f>J89</f>
        <v>112000</v>
      </c>
    </row>
    <row r="149" spans="3:10" ht="12.75" customHeight="1" x14ac:dyDescent="0.2"/>
    <row r="150" spans="3:10" ht="12.75" customHeight="1" x14ac:dyDescent="0.2"/>
    <row r="151" spans="3:10" ht="12.75" customHeight="1" x14ac:dyDescent="0.2"/>
    <row r="152" spans="3:10" ht="12.75" customHeight="1" x14ac:dyDescent="0.2"/>
    <row r="153" spans="3:10" ht="12.75" customHeight="1" x14ac:dyDescent="0.2"/>
    <row r="154" spans="3:10" ht="12.75" customHeight="1" x14ac:dyDescent="0.2"/>
    <row r="155" spans="3:10" ht="12.75" customHeight="1" x14ac:dyDescent="0.2"/>
    <row r="156" spans="3:10" ht="12.75" customHeight="1" x14ac:dyDescent="0.2"/>
    <row r="157" spans="3:10" ht="12.75" customHeight="1" x14ac:dyDescent="0.2"/>
    <row r="158" spans="3:10" ht="12.75" customHeight="1" x14ac:dyDescent="0.2"/>
    <row r="159" spans="3:10" ht="12.75" customHeight="1" x14ac:dyDescent="0.2"/>
    <row r="160" spans="3:1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  <row r="65379" ht="12.75" customHeight="1" x14ac:dyDescent="0.2"/>
    <row r="65380" ht="12.75" customHeight="1" x14ac:dyDescent="0.2"/>
    <row r="65381" ht="12.75" customHeight="1" x14ac:dyDescent="0.2"/>
    <row r="65382" ht="12.75" customHeight="1" x14ac:dyDescent="0.2"/>
    <row r="65383" ht="12.75" customHeight="1" x14ac:dyDescent="0.2"/>
    <row r="65384" ht="12.75" customHeight="1" x14ac:dyDescent="0.2"/>
    <row r="65385" ht="12.75" customHeight="1" x14ac:dyDescent="0.2"/>
    <row r="65386" ht="12.75" customHeight="1" x14ac:dyDescent="0.2"/>
    <row r="65387" ht="12.75" customHeight="1" x14ac:dyDescent="0.2"/>
    <row r="65388" ht="12.75" customHeight="1" x14ac:dyDescent="0.2"/>
    <row r="65389" ht="12.75" customHeight="1" x14ac:dyDescent="0.2"/>
    <row r="65390" ht="12.75" customHeight="1" x14ac:dyDescent="0.2"/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autoFilter ref="A11:J148">
    <filterColumn colId="2">
      <filters>
        <filter val="244"/>
        <filter val="247"/>
      </filters>
    </filterColumn>
  </autoFilter>
  <mergeCells count="5">
    <mergeCell ref="A1:F1"/>
    <mergeCell ref="A6:H6"/>
    <mergeCell ref="A7:G7"/>
    <mergeCell ref="A8:G8"/>
    <mergeCell ref="A9:G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5536"/>
  <sheetViews>
    <sheetView workbookViewId="0"/>
  </sheetViews>
  <sheetFormatPr defaultColWidth="9" defaultRowHeight="12.75" x14ac:dyDescent="0.2"/>
  <cols>
    <col min="1" max="1" width="10.140625" customWidth="1"/>
    <col min="2" max="2" width="20.42578125" customWidth="1"/>
    <col min="3" max="9" width="10.140625" customWidth="1"/>
    <col min="10" max="10" width="15.28515625" customWidth="1"/>
  </cols>
  <sheetData>
    <row r="1" spans="1:10" x14ac:dyDescent="0.2">
      <c r="A1" s="556" t="s">
        <v>365</v>
      </c>
      <c r="B1" s="556"/>
      <c r="C1" s="556"/>
      <c r="D1" s="556"/>
      <c r="E1" s="556"/>
      <c r="F1" s="556"/>
      <c r="G1" s="32"/>
      <c r="H1" s="32"/>
      <c r="I1" s="32"/>
      <c r="J1" s="32"/>
    </row>
    <row r="2" spans="1:10" x14ac:dyDescent="0.2">
      <c r="A2" s="33" t="s">
        <v>366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x14ac:dyDescent="0.2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 ht="14.25" x14ac:dyDescent="0.2">
      <c r="A4" s="34" t="s">
        <v>367</v>
      </c>
      <c r="B4" s="35"/>
      <c r="C4" s="35"/>
      <c r="D4" s="35"/>
      <c r="E4" s="36"/>
      <c r="F4" s="35"/>
      <c r="G4" s="36"/>
      <c r="H4" s="36"/>
      <c r="I4" s="35"/>
      <c r="J4" s="35"/>
    </row>
    <row r="5" spans="1:10" x14ac:dyDescent="0.2">
      <c r="A5" s="32" t="s">
        <v>368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2">
      <c r="A6" s="557"/>
      <c r="B6" s="557"/>
      <c r="C6" s="557"/>
      <c r="D6" s="557"/>
      <c r="E6" s="557"/>
      <c r="F6" s="557"/>
      <c r="G6" s="557"/>
      <c r="H6" s="557"/>
      <c r="I6" s="37"/>
      <c r="J6" s="37"/>
    </row>
    <row r="7" spans="1:10" x14ac:dyDescent="0.2">
      <c r="A7" s="557" t="s">
        <v>369</v>
      </c>
      <c r="B7" s="557"/>
      <c r="C7" s="557"/>
      <c r="D7" s="557"/>
      <c r="E7" s="557"/>
      <c r="F7" s="557"/>
      <c r="G7" s="557"/>
    </row>
    <row r="8" spans="1:10" ht="38.1" customHeight="1" x14ac:dyDescent="0.2">
      <c r="A8" s="557" t="s">
        <v>370</v>
      </c>
      <c r="B8" s="557"/>
      <c r="C8" s="557"/>
      <c r="D8" s="557"/>
      <c r="E8" s="557"/>
      <c r="F8" s="557"/>
      <c r="G8" s="557"/>
    </row>
    <row r="9" spans="1:10" x14ac:dyDescent="0.2">
      <c r="A9" s="557"/>
      <c r="B9" s="557"/>
      <c r="C9" s="557"/>
      <c r="D9" s="557"/>
      <c r="E9" s="557"/>
      <c r="F9" s="557"/>
      <c r="G9" s="557"/>
    </row>
    <row r="10" spans="1:10" x14ac:dyDescent="0.2">
      <c r="A10" s="38" t="s">
        <v>371</v>
      </c>
      <c r="B10" s="38"/>
      <c r="C10" s="38"/>
      <c r="D10" s="38"/>
      <c r="E10" s="38"/>
      <c r="F10" s="38"/>
      <c r="G10" s="38"/>
      <c r="H10" s="38"/>
      <c r="I10" s="32"/>
      <c r="J10" s="32"/>
    </row>
    <row r="11" spans="1:10" x14ac:dyDescent="0.2">
      <c r="A11" s="39" t="s">
        <v>372</v>
      </c>
      <c r="B11" s="39" t="s">
        <v>373</v>
      </c>
      <c r="C11" s="39" t="s">
        <v>374</v>
      </c>
      <c r="D11" s="39" t="s">
        <v>375</v>
      </c>
      <c r="E11" s="39" t="s">
        <v>376</v>
      </c>
      <c r="F11" s="39" t="s">
        <v>377</v>
      </c>
      <c r="G11" s="39" t="s">
        <v>378</v>
      </c>
      <c r="H11" s="39" t="s">
        <v>379</v>
      </c>
      <c r="I11" s="39" t="s">
        <v>380</v>
      </c>
      <c r="J11" s="39" t="s">
        <v>381</v>
      </c>
    </row>
    <row r="12" spans="1:10" hidden="1" x14ac:dyDescent="0.2">
      <c r="A12" s="40" t="s">
        <v>382</v>
      </c>
      <c r="B12" s="40" t="s">
        <v>383</v>
      </c>
      <c r="C12" s="40" t="s">
        <v>209</v>
      </c>
      <c r="D12" s="40" t="s">
        <v>384</v>
      </c>
      <c r="E12" s="40" t="s">
        <v>29</v>
      </c>
      <c r="F12" s="40" t="s">
        <v>385</v>
      </c>
      <c r="G12" s="40" t="s">
        <v>386</v>
      </c>
      <c r="H12" s="40" t="s">
        <v>387</v>
      </c>
      <c r="I12" s="40" t="s">
        <v>53</v>
      </c>
      <c r="J12" s="41">
        <v>117770.4</v>
      </c>
    </row>
    <row r="13" spans="1:10" x14ac:dyDescent="0.2">
      <c r="A13" s="40" t="s">
        <v>388</v>
      </c>
      <c r="B13" s="40" t="s">
        <v>389</v>
      </c>
      <c r="C13" s="40" t="s">
        <v>115</v>
      </c>
      <c r="D13" s="40" t="s">
        <v>390</v>
      </c>
      <c r="E13" s="40" t="s">
        <v>29</v>
      </c>
      <c r="F13" s="40" t="s">
        <v>391</v>
      </c>
      <c r="G13" s="40" t="s">
        <v>392</v>
      </c>
      <c r="H13" s="40" t="s">
        <v>387</v>
      </c>
      <c r="I13" s="40" t="s">
        <v>53</v>
      </c>
      <c r="J13" s="41">
        <v>43284.56</v>
      </c>
    </row>
    <row r="14" spans="1:10" x14ac:dyDescent="0.2">
      <c r="A14" s="40" t="s">
        <v>388</v>
      </c>
      <c r="B14" s="40" t="s">
        <v>389</v>
      </c>
      <c r="C14" s="40" t="s">
        <v>124</v>
      </c>
      <c r="D14" s="40" t="s">
        <v>393</v>
      </c>
      <c r="E14" s="40" t="s">
        <v>29</v>
      </c>
      <c r="F14" s="40" t="s">
        <v>391</v>
      </c>
      <c r="G14" s="40" t="s">
        <v>394</v>
      </c>
      <c r="H14" s="40" t="s">
        <v>387</v>
      </c>
      <c r="I14" s="40" t="s">
        <v>53</v>
      </c>
      <c r="J14" s="41">
        <v>13071.92</v>
      </c>
    </row>
    <row r="15" spans="1:10" x14ac:dyDescent="0.2">
      <c r="A15" s="40" t="s">
        <v>388</v>
      </c>
      <c r="B15" s="40" t="s">
        <v>395</v>
      </c>
      <c r="C15" s="40" t="s">
        <v>115</v>
      </c>
      <c r="D15" s="40" t="s">
        <v>390</v>
      </c>
      <c r="E15" s="40" t="s">
        <v>29</v>
      </c>
      <c r="F15" s="40" t="s">
        <v>385</v>
      </c>
      <c r="G15" s="40" t="s">
        <v>392</v>
      </c>
      <c r="H15" s="40" t="s">
        <v>396</v>
      </c>
      <c r="I15" s="40" t="s">
        <v>50</v>
      </c>
      <c r="J15" s="41">
        <v>22494.18</v>
      </c>
    </row>
    <row r="16" spans="1:10" x14ac:dyDescent="0.2">
      <c r="A16" s="40" t="s">
        <v>388</v>
      </c>
      <c r="B16" s="40" t="s">
        <v>395</v>
      </c>
      <c r="C16" s="40" t="s">
        <v>115</v>
      </c>
      <c r="D16" s="40" t="s">
        <v>390</v>
      </c>
      <c r="E16" s="40" t="s">
        <v>29</v>
      </c>
      <c r="F16" s="40" t="s">
        <v>385</v>
      </c>
      <c r="G16" s="40" t="s">
        <v>392</v>
      </c>
      <c r="H16" s="40" t="s">
        <v>397</v>
      </c>
      <c r="I16" s="40" t="s">
        <v>50</v>
      </c>
      <c r="J16" s="41">
        <v>1297630</v>
      </c>
    </row>
    <row r="17" spans="1:10" x14ac:dyDescent="0.2">
      <c r="A17" s="40" t="s">
        <v>388</v>
      </c>
      <c r="B17" s="40" t="s">
        <v>395</v>
      </c>
      <c r="C17" s="40" t="s">
        <v>115</v>
      </c>
      <c r="D17" s="40" t="s">
        <v>390</v>
      </c>
      <c r="E17" s="40" t="s">
        <v>29</v>
      </c>
      <c r="F17" s="40" t="s">
        <v>385</v>
      </c>
      <c r="G17" s="40" t="s">
        <v>398</v>
      </c>
      <c r="H17" s="40" t="s">
        <v>396</v>
      </c>
      <c r="I17" s="40" t="s">
        <v>50</v>
      </c>
      <c r="J17" s="41">
        <v>5111.1099999999997</v>
      </c>
    </row>
    <row r="18" spans="1:10" x14ac:dyDescent="0.2">
      <c r="A18" s="40" t="s">
        <v>388</v>
      </c>
      <c r="B18" s="40" t="s">
        <v>395</v>
      </c>
      <c r="C18" s="40" t="s">
        <v>115</v>
      </c>
      <c r="D18" s="40" t="s">
        <v>390</v>
      </c>
      <c r="E18" s="40" t="s">
        <v>29</v>
      </c>
      <c r="F18" s="40" t="s">
        <v>385</v>
      </c>
      <c r="G18" s="40" t="s">
        <v>398</v>
      </c>
      <c r="H18" s="40" t="s">
        <v>397</v>
      </c>
      <c r="I18" s="40" t="s">
        <v>50</v>
      </c>
      <c r="J18" s="41">
        <v>1080000</v>
      </c>
    </row>
    <row r="19" spans="1:10" x14ac:dyDescent="0.2">
      <c r="A19" s="40" t="s">
        <v>388</v>
      </c>
      <c r="B19" s="40" t="s">
        <v>395</v>
      </c>
      <c r="C19" s="40" t="s">
        <v>115</v>
      </c>
      <c r="D19" s="40" t="s">
        <v>390</v>
      </c>
      <c r="E19" s="40" t="s">
        <v>29</v>
      </c>
      <c r="F19" s="40" t="s">
        <v>385</v>
      </c>
      <c r="G19" s="40" t="s">
        <v>399</v>
      </c>
      <c r="H19" s="40" t="s">
        <v>400</v>
      </c>
      <c r="I19" s="40" t="s">
        <v>52</v>
      </c>
      <c r="J19" s="41">
        <v>3959020.52</v>
      </c>
    </row>
    <row r="20" spans="1:10" x14ac:dyDescent="0.2">
      <c r="A20" s="40" t="s">
        <v>388</v>
      </c>
      <c r="B20" s="40" t="s">
        <v>395</v>
      </c>
      <c r="C20" s="40" t="s">
        <v>115</v>
      </c>
      <c r="D20" s="40" t="s">
        <v>390</v>
      </c>
      <c r="E20" s="40" t="s">
        <v>29</v>
      </c>
      <c r="F20" s="40" t="s">
        <v>385</v>
      </c>
      <c r="G20" s="40" t="s">
        <v>399</v>
      </c>
      <c r="H20" s="40" t="s">
        <v>396</v>
      </c>
      <c r="I20" s="40" t="s">
        <v>50</v>
      </c>
      <c r="J20" s="41">
        <v>5146.47</v>
      </c>
    </row>
    <row r="21" spans="1:10" x14ac:dyDescent="0.2">
      <c r="A21" s="40" t="s">
        <v>388</v>
      </c>
      <c r="B21" s="40" t="s">
        <v>395</v>
      </c>
      <c r="C21" s="40" t="s">
        <v>115</v>
      </c>
      <c r="D21" s="40" t="s">
        <v>390</v>
      </c>
      <c r="E21" s="40" t="s">
        <v>29</v>
      </c>
      <c r="F21" s="40" t="s">
        <v>385</v>
      </c>
      <c r="G21" s="40" t="s">
        <v>399</v>
      </c>
      <c r="H21" s="40" t="s">
        <v>397</v>
      </c>
      <c r="I21" s="40" t="s">
        <v>50</v>
      </c>
      <c r="J21" s="41">
        <v>210000</v>
      </c>
    </row>
    <row r="22" spans="1:10" x14ac:dyDescent="0.2">
      <c r="A22" s="40" t="s">
        <v>388</v>
      </c>
      <c r="B22" s="40" t="s">
        <v>395</v>
      </c>
      <c r="C22" s="40" t="s">
        <v>115</v>
      </c>
      <c r="D22" s="40" t="s">
        <v>401</v>
      </c>
      <c r="E22" s="40" t="s">
        <v>29</v>
      </c>
      <c r="F22" s="40" t="s">
        <v>385</v>
      </c>
      <c r="G22" s="40" t="s">
        <v>402</v>
      </c>
      <c r="H22" s="40" t="s">
        <v>400</v>
      </c>
      <c r="I22" s="40" t="s">
        <v>52</v>
      </c>
      <c r="J22" s="41">
        <v>10000</v>
      </c>
    </row>
    <row r="23" spans="1:10" x14ac:dyDescent="0.2">
      <c r="A23" s="40" t="s">
        <v>388</v>
      </c>
      <c r="B23" s="40" t="s">
        <v>395</v>
      </c>
      <c r="C23" s="40" t="s">
        <v>115</v>
      </c>
      <c r="D23" s="40" t="s">
        <v>401</v>
      </c>
      <c r="E23" s="40" t="s">
        <v>29</v>
      </c>
      <c r="F23" s="40" t="s">
        <v>385</v>
      </c>
      <c r="G23" s="40" t="s">
        <v>402</v>
      </c>
      <c r="H23" s="40" t="s">
        <v>397</v>
      </c>
      <c r="I23" s="40" t="s">
        <v>50</v>
      </c>
      <c r="J23" s="41">
        <v>20000</v>
      </c>
    </row>
    <row r="24" spans="1:10" hidden="1" x14ac:dyDescent="0.2">
      <c r="A24" s="40" t="s">
        <v>388</v>
      </c>
      <c r="B24" s="40" t="s">
        <v>395</v>
      </c>
      <c r="C24" s="40" t="s">
        <v>118</v>
      </c>
      <c r="D24" s="40" t="s">
        <v>384</v>
      </c>
      <c r="E24" s="40" t="s">
        <v>29</v>
      </c>
      <c r="F24" s="40" t="s">
        <v>385</v>
      </c>
      <c r="G24" s="40" t="s">
        <v>403</v>
      </c>
      <c r="H24" s="40" t="s">
        <v>397</v>
      </c>
      <c r="I24" s="40" t="s">
        <v>50</v>
      </c>
      <c r="J24" s="41">
        <v>6050</v>
      </c>
    </row>
    <row r="25" spans="1:10" hidden="1" x14ac:dyDescent="0.2">
      <c r="A25" s="40" t="s">
        <v>388</v>
      </c>
      <c r="B25" s="40" t="s">
        <v>395</v>
      </c>
      <c r="C25" s="40" t="s">
        <v>118</v>
      </c>
      <c r="D25" s="40" t="s">
        <v>384</v>
      </c>
      <c r="E25" s="40" t="s">
        <v>29</v>
      </c>
      <c r="F25" s="40" t="s">
        <v>385</v>
      </c>
      <c r="G25" s="40" t="s">
        <v>404</v>
      </c>
      <c r="H25" s="40" t="s">
        <v>387</v>
      </c>
      <c r="I25" s="40" t="s">
        <v>53</v>
      </c>
      <c r="J25" s="41">
        <v>7700</v>
      </c>
    </row>
    <row r="26" spans="1:10" hidden="1" x14ac:dyDescent="0.2">
      <c r="A26" s="40" t="s">
        <v>388</v>
      </c>
      <c r="B26" s="40" t="s">
        <v>395</v>
      </c>
      <c r="C26" s="40" t="s">
        <v>121</v>
      </c>
      <c r="D26" s="40" t="s">
        <v>384</v>
      </c>
      <c r="E26" s="40" t="s">
        <v>29</v>
      </c>
      <c r="F26" s="40" t="s">
        <v>385</v>
      </c>
      <c r="G26" s="40" t="s">
        <v>404</v>
      </c>
      <c r="H26" s="40" t="s">
        <v>387</v>
      </c>
      <c r="I26" s="40" t="s">
        <v>53</v>
      </c>
      <c r="J26" s="41">
        <v>10800</v>
      </c>
    </row>
    <row r="27" spans="1:10" hidden="1" x14ac:dyDescent="0.2">
      <c r="A27" s="40" t="s">
        <v>388</v>
      </c>
      <c r="B27" s="40" t="s">
        <v>395</v>
      </c>
      <c r="C27" s="40" t="s">
        <v>121</v>
      </c>
      <c r="D27" s="40" t="s">
        <v>384</v>
      </c>
      <c r="E27" s="40" t="s">
        <v>29</v>
      </c>
      <c r="F27" s="40" t="s">
        <v>385</v>
      </c>
      <c r="G27" s="40" t="s">
        <v>405</v>
      </c>
      <c r="H27" s="40" t="s">
        <v>406</v>
      </c>
      <c r="I27" s="40" t="s">
        <v>50</v>
      </c>
      <c r="J27" s="41">
        <v>6600</v>
      </c>
    </row>
    <row r="28" spans="1:10" hidden="1" x14ac:dyDescent="0.2">
      <c r="A28" s="40" t="s">
        <v>388</v>
      </c>
      <c r="B28" s="40" t="s">
        <v>395</v>
      </c>
      <c r="C28" s="40" t="s">
        <v>121</v>
      </c>
      <c r="D28" s="40" t="s">
        <v>407</v>
      </c>
      <c r="E28" s="40" t="s">
        <v>29</v>
      </c>
      <c r="F28" s="40" t="s">
        <v>385</v>
      </c>
      <c r="G28" s="40" t="s">
        <v>408</v>
      </c>
      <c r="H28" s="40" t="s">
        <v>406</v>
      </c>
      <c r="I28" s="40" t="s">
        <v>50</v>
      </c>
      <c r="J28" s="41">
        <v>21400</v>
      </c>
    </row>
    <row r="29" spans="1:10" x14ac:dyDescent="0.2">
      <c r="A29" s="40" t="s">
        <v>388</v>
      </c>
      <c r="B29" s="40" t="s">
        <v>395</v>
      </c>
      <c r="C29" s="40" t="s">
        <v>124</v>
      </c>
      <c r="D29" s="40" t="s">
        <v>393</v>
      </c>
      <c r="E29" s="40" t="s">
        <v>29</v>
      </c>
      <c r="F29" s="40" t="s">
        <v>385</v>
      </c>
      <c r="G29" s="40" t="s">
        <v>394</v>
      </c>
      <c r="H29" s="40" t="s">
        <v>396</v>
      </c>
      <c r="I29" s="40" t="s">
        <v>50</v>
      </c>
      <c r="J29" s="41">
        <v>6793.24</v>
      </c>
    </row>
    <row r="30" spans="1:10" x14ac:dyDescent="0.2">
      <c r="A30" s="40" t="s">
        <v>388</v>
      </c>
      <c r="B30" s="40" t="s">
        <v>395</v>
      </c>
      <c r="C30" s="40" t="s">
        <v>124</v>
      </c>
      <c r="D30" s="40" t="s">
        <v>393</v>
      </c>
      <c r="E30" s="40" t="s">
        <v>29</v>
      </c>
      <c r="F30" s="40" t="s">
        <v>385</v>
      </c>
      <c r="G30" s="40" t="s">
        <v>394</v>
      </c>
      <c r="H30" s="40" t="s">
        <v>397</v>
      </c>
      <c r="I30" s="40" t="s">
        <v>50</v>
      </c>
      <c r="J30" s="41">
        <v>397924</v>
      </c>
    </row>
    <row r="31" spans="1:10" x14ac:dyDescent="0.2">
      <c r="A31" s="40" t="s">
        <v>388</v>
      </c>
      <c r="B31" s="40" t="s">
        <v>395</v>
      </c>
      <c r="C31" s="40" t="s">
        <v>124</v>
      </c>
      <c r="D31" s="40" t="s">
        <v>393</v>
      </c>
      <c r="E31" s="40" t="s">
        <v>29</v>
      </c>
      <c r="F31" s="40" t="s">
        <v>385</v>
      </c>
      <c r="G31" s="40" t="s">
        <v>409</v>
      </c>
      <c r="H31" s="40" t="s">
        <v>396</v>
      </c>
      <c r="I31" s="40" t="s">
        <v>50</v>
      </c>
      <c r="J31" s="41">
        <v>1543.56</v>
      </c>
    </row>
    <row r="32" spans="1:10" x14ac:dyDescent="0.2">
      <c r="A32" s="40" t="s">
        <v>388</v>
      </c>
      <c r="B32" s="40" t="s">
        <v>395</v>
      </c>
      <c r="C32" s="40" t="s">
        <v>124</v>
      </c>
      <c r="D32" s="40" t="s">
        <v>393</v>
      </c>
      <c r="E32" s="40" t="s">
        <v>29</v>
      </c>
      <c r="F32" s="40" t="s">
        <v>385</v>
      </c>
      <c r="G32" s="40" t="s">
        <v>409</v>
      </c>
      <c r="H32" s="40" t="s">
        <v>397</v>
      </c>
      <c r="I32" s="40" t="s">
        <v>50</v>
      </c>
      <c r="J32" s="41">
        <v>326160</v>
      </c>
    </row>
    <row r="33" spans="1:10" x14ac:dyDescent="0.2">
      <c r="A33" s="40" t="s">
        <v>388</v>
      </c>
      <c r="B33" s="40" t="s">
        <v>395</v>
      </c>
      <c r="C33" s="40" t="s">
        <v>124</v>
      </c>
      <c r="D33" s="40" t="s">
        <v>393</v>
      </c>
      <c r="E33" s="40" t="s">
        <v>29</v>
      </c>
      <c r="F33" s="40" t="s">
        <v>385</v>
      </c>
      <c r="G33" s="40" t="s">
        <v>410</v>
      </c>
      <c r="H33" s="40" t="s">
        <v>400</v>
      </c>
      <c r="I33" s="40" t="s">
        <v>52</v>
      </c>
      <c r="J33" s="41">
        <v>1198644.2</v>
      </c>
    </row>
    <row r="34" spans="1:10" x14ac:dyDescent="0.2">
      <c r="A34" s="40" t="s">
        <v>388</v>
      </c>
      <c r="B34" s="40" t="s">
        <v>395</v>
      </c>
      <c r="C34" s="40" t="s">
        <v>124</v>
      </c>
      <c r="D34" s="40" t="s">
        <v>393</v>
      </c>
      <c r="E34" s="40" t="s">
        <v>29</v>
      </c>
      <c r="F34" s="40" t="s">
        <v>385</v>
      </c>
      <c r="G34" s="40" t="s">
        <v>410</v>
      </c>
      <c r="H34" s="40" t="s">
        <v>396</v>
      </c>
      <c r="I34" s="40" t="s">
        <v>50</v>
      </c>
      <c r="J34" s="41">
        <v>1554.23</v>
      </c>
    </row>
    <row r="35" spans="1:10" x14ac:dyDescent="0.2">
      <c r="A35" s="40" t="s">
        <v>388</v>
      </c>
      <c r="B35" s="40" t="s">
        <v>395</v>
      </c>
      <c r="C35" s="40" t="s">
        <v>124</v>
      </c>
      <c r="D35" s="40" t="s">
        <v>393</v>
      </c>
      <c r="E35" s="40" t="s">
        <v>29</v>
      </c>
      <c r="F35" s="40" t="s">
        <v>385</v>
      </c>
      <c r="G35" s="40" t="s">
        <v>410</v>
      </c>
      <c r="H35" s="40" t="s">
        <v>397</v>
      </c>
      <c r="I35" s="40" t="s">
        <v>50</v>
      </c>
      <c r="J35" s="41">
        <v>63420</v>
      </c>
    </row>
    <row r="36" spans="1:10" hidden="1" x14ac:dyDescent="0.2">
      <c r="A36" s="40" t="s">
        <v>388</v>
      </c>
      <c r="B36" s="40" t="s">
        <v>395</v>
      </c>
      <c r="C36" s="40" t="s">
        <v>209</v>
      </c>
      <c r="D36" s="40" t="s">
        <v>411</v>
      </c>
      <c r="E36" s="40" t="s">
        <v>29</v>
      </c>
      <c r="F36" s="40" t="s">
        <v>385</v>
      </c>
      <c r="G36" s="40" t="s">
        <v>412</v>
      </c>
      <c r="H36" s="40" t="s">
        <v>400</v>
      </c>
      <c r="I36" s="40" t="s">
        <v>52</v>
      </c>
      <c r="J36" s="41">
        <v>21816</v>
      </c>
    </row>
    <row r="37" spans="1:10" hidden="1" x14ac:dyDescent="0.2">
      <c r="A37" s="40" t="s">
        <v>388</v>
      </c>
      <c r="B37" s="40" t="s">
        <v>395</v>
      </c>
      <c r="C37" s="40" t="s">
        <v>209</v>
      </c>
      <c r="D37" s="40" t="s">
        <v>411</v>
      </c>
      <c r="E37" s="40" t="s">
        <v>29</v>
      </c>
      <c r="F37" s="40" t="s">
        <v>385</v>
      </c>
      <c r="G37" s="40" t="s">
        <v>412</v>
      </c>
      <c r="H37" s="40" t="s">
        <v>397</v>
      </c>
      <c r="I37" s="40" t="s">
        <v>50</v>
      </c>
      <c r="J37" s="41">
        <v>50000</v>
      </c>
    </row>
    <row r="38" spans="1:10" hidden="1" x14ac:dyDescent="0.2">
      <c r="A38" s="40" t="s">
        <v>388</v>
      </c>
      <c r="B38" s="40" t="s">
        <v>395</v>
      </c>
      <c r="C38" s="40" t="s">
        <v>209</v>
      </c>
      <c r="D38" s="40" t="s">
        <v>413</v>
      </c>
      <c r="E38" s="40" t="s">
        <v>29</v>
      </c>
      <c r="F38" s="40" t="s">
        <v>385</v>
      </c>
      <c r="G38" s="40" t="s">
        <v>414</v>
      </c>
      <c r="H38" s="40" t="s">
        <v>400</v>
      </c>
      <c r="I38" s="40" t="s">
        <v>52</v>
      </c>
      <c r="J38" s="41">
        <v>7709.4</v>
      </c>
    </row>
    <row r="39" spans="1:10" hidden="1" x14ac:dyDescent="0.2">
      <c r="A39" s="40" t="s">
        <v>388</v>
      </c>
      <c r="B39" s="40" t="s">
        <v>395</v>
      </c>
      <c r="C39" s="40" t="s">
        <v>209</v>
      </c>
      <c r="D39" s="40" t="s">
        <v>413</v>
      </c>
      <c r="E39" s="40" t="s">
        <v>29</v>
      </c>
      <c r="F39" s="40" t="s">
        <v>385</v>
      </c>
      <c r="G39" s="40" t="s">
        <v>414</v>
      </c>
      <c r="H39" s="40" t="s">
        <v>397</v>
      </c>
      <c r="I39" s="40" t="s">
        <v>50</v>
      </c>
      <c r="J39" s="41">
        <v>110000</v>
      </c>
    </row>
    <row r="40" spans="1:10" hidden="1" x14ac:dyDescent="0.2">
      <c r="A40" s="40" t="s">
        <v>388</v>
      </c>
      <c r="B40" s="40" t="s">
        <v>395</v>
      </c>
      <c r="C40" s="40" t="s">
        <v>209</v>
      </c>
      <c r="D40" s="40" t="s">
        <v>413</v>
      </c>
      <c r="E40" s="40" t="s">
        <v>29</v>
      </c>
      <c r="F40" s="40" t="s">
        <v>385</v>
      </c>
      <c r="G40" s="40" t="s">
        <v>414</v>
      </c>
      <c r="H40" s="40" t="s">
        <v>415</v>
      </c>
      <c r="I40" s="40" t="s">
        <v>50</v>
      </c>
      <c r="J40" s="41">
        <v>247152.6</v>
      </c>
    </row>
    <row r="41" spans="1:10" hidden="1" x14ac:dyDescent="0.2">
      <c r="A41" s="40" t="s">
        <v>388</v>
      </c>
      <c r="B41" s="40" t="s">
        <v>395</v>
      </c>
      <c r="C41" s="40" t="s">
        <v>209</v>
      </c>
      <c r="D41" s="40" t="s">
        <v>413</v>
      </c>
      <c r="E41" s="40" t="s">
        <v>29</v>
      </c>
      <c r="F41" s="40" t="s">
        <v>385</v>
      </c>
      <c r="G41" s="40" t="s">
        <v>414</v>
      </c>
      <c r="H41" s="40" t="s">
        <v>416</v>
      </c>
      <c r="I41" s="40" t="s">
        <v>50</v>
      </c>
      <c r="J41" s="41">
        <v>135.36000000000001</v>
      </c>
    </row>
    <row r="42" spans="1:10" hidden="1" x14ac:dyDescent="0.2">
      <c r="A42" s="40" t="s">
        <v>388</v>
      </c>
      <c r="B42" s="40" t="s">
        <v>395</v>
      </c>
      <c r="C42" s="40" t="s">
        <v>209</v>
      </c>
      <c r="D42" s="40" t="s">
        <v>413</v>
      </c>
      <c r="E42" s="40" t="s">
        <v>29</v>
      </c>
      <c r="F42" s="40" t="s">
        <v>385</v>
      </c>
      <c r="G42" s="40" t="s">
        <v>417</v>
      </c>
      <c r="H42" s="40" t="s">
        <v>400</v>
      </c>
      <c r="I42" s="40" t="s">
        <v>52</v>
      </c>
      <c r="J42" s="41">
        <v>92723.14</v>
      </c>
    </row>
    <row r="43" spans="1:10" hidden="1" x14ac:dyDescent="0.2">
      <c r="A43" s="40" t="s">
        <v>388</v>
      </c>
      <c r="B43" s="40" t="s">
        <v>395</v>
      </c>
      <c r="C43" s="40" t="s">
        <v>209</v>
      </c>
      <c r="D43" s="40" t="s">
        <v>418</v>
      </c>
      <c r="E43" s="40" t="s">
        <v>29</v>
      </c>
      <c r="F43" s="40" t="s">
        <v>385</v>
      </c>
      <c r="G43" s="40" t="s">
        <v>419</v>
      </c>
      <c r="H43" s="40" t="s">
        <v>397</v>
      </c>
      <c r="I43" s="40" t="s">
        <v>50</v>
      </c>
      <c r="J43" s="41">
        <v>1500</v>
      </c>
    </row>
    <row r="44" spans="1:10" hidden="1" x14ac:dyDescent="0.2">
      <c r="A44" s="40" t="s">
        <v>388</v>
      </c>
      <c r="B44" s="40" t="s">
        <v>395</v>
      </c>
      <c r="C44" s="40" t="s">
        <v>209</v>
      </c>
      <c r="D44" s="40" t="s">
        <v>418</v>
      </c>
      <c r="E44" s="40" t="s">
        <v>29</v>
      </c>
      <c r="F44" s="40" t="s">
        <v>385</v>
      </c>
      <c r="G44" s="40" t="s">
        <v>420</v>
      </c>
      <c r="H44" s="40" t="s">
        <v>397</v>
      </c>
      <c r="I44" s="40" t="s">
        <v>50</v>
      </c>
      <c r="J44" s="41">
        <v>7800</v>
      </c>
    </row>
    <row r="45" spans="1:10" hidden="1" x14ac:dyDescent="0.2">
      <c r="A45" s="40" t="s">
        <v>388</v>
      </c>
      <c r="B45" s="40" t="s">
        <v>395</v>
      </c>
      <c r="C45" s="40" t="s">
        <v>209</v>
      </c>
      <c r="D45" s="40" t="s">
        <v>418</v>
      </c>
      <c r="E45" s="40" t="s">
        <v>29</v>
      </c>
      <c r="F45" s="40" t="s">
        <v>385</v>
      </c>
      <c r="G45" s="40" t="s">
        <v>421</v>
      </c>
      <c r="H45" s="40" t="s">
        <v>416</v>
      </c>
      <c r="I45" s="40" t="s">
        <v>50</v>
      </c>
      <c r="J45" s="41">
        <v>3094.98</v>
      </c>
    </row>
    <row r="46" spans="1:10" hidden="1" x14ac:dyDescent="0.2">
      <c r="A46" s="40" t="s">
        <v>388</v>
      </c>
      <c r="B46" s="40" t="s">
        <v>395</v>
      </c>
      <c r="C46" s="40" t="s">
        <v>209</v>
      </c>
      <c r="D46" s="40" t="s">
        <v>418</v>
      </c>
      <c r="E46" s="40" t="s">
        <v>29</v>
      </c>
      <c r="F46" s="40" t="s">
        <v>385</v>
      </c>
      <c r="G46" s="40" t="s">
        <v>422</v>
      </c>
      <c r="H46" s="40" t="s">
        <v>397</v>
      </c>
      <c r="I46" s="40" t="s">
        <v>50</v>
      </c>
      <c r="J46" s="41">
        <v>28500</v>
      </c>
    </row>
    <row r="47" spans="1:10" hidden="1" x14ac:dyDescent="0.2">
      <c r="A47" s="40" t="s">
        <v>388</v>
      </c>
      <c r="B47" s="40" t="s">
        <v>395</v>
      </c>
      <c r="C47" s="40" t="s">
        <v>209</v>
      </c>
      <c r="D47" s="40" t="s">
        <v>418</v>
      </c>
      <c r="E47" s="40" t="s">
        <v>29</v>
      </c>
      <c r="F47" s="40" t="s">
        <v>385</v>
      </c>
      <c r="G47" s="40" t="s">
        <v>422</v>
      </c>
      <c r="H47" s="40" t="s">
        <v>415</v>
      </c>
      <c r="I47" s="40" t="s">
        <v>50</v>
      </c>
      <c r="J47" s="41">
        <v>54596.31</v>
      </c>
    </row>
    <row r="48" spans="1:10" hidden="1" x14ac:dyDescent="0.2">
      <c r="A48" s="40" t="s">
        <v>388</v>
      </c>
      <c r="B48" s="40" t="s">
        <v>395</v>
      </c>
      <c r="C48" s="40" t="s">
        <v>209</v>
      </c>
      <c r="D48" s="40" t="s">
        <v>418</v>
      </c>
      <c r="E48" s="40" t="s">
        <v>29</v>
      </c>
      <c r="F48" s="40" t="s">
        <v>385</v>
      </c>
      <c r="G48" s="40" t="s">
        <v>422</v>
      </c>
      <c r="H48" s="40" t="s">
        <v>406</v>
      </c>
      <c r="I48" s="40" t="s">
        <v>50</v>
      </c>
      <c r="J48" s="41">
        <v>2619.66</v>
      </c>
    </row>
    <row r="49" spans="1:10" hidden="1" x14ac:dyDescent="0.2">
      <c r="A49" s="40" t="s">
        <v>388</v>
      </c>
      <c r="B49" s="40" t="s">
        <v>395</v>
      </c>
      <c r="C49" s="40" t="s">
        <v>209</v>
      </c>
      <c r="D49" s="40" t="s">
        <v>418</v>
      </c>
      <c r="E49" s="40" t="s">
        <v>29</v>
      </c>
      <c r="F49" s="40" t="s">
        <v>385</v>
      </c>
      <c r="G49" s="40" t="s">
        <v>422</v>
      </c>
      <c r="H49" s="40" t="s">
        <v>416</v>
      </c>
      <c r="I49" s="40" t="s">
        <v>50</v>
      </c>
      <c r="J49" s="41">
        <v>2060.1</v>
      </c>
    </row>
    <row r="50" spans="1:10" hidden="1" x14ac:dyDescent="0.2">
      <c r="A50" s="40" t="s">
        <v>388</v>
      </c>
      <c r="B50" s="40" t="s">
        <v>395</v>
      </c>
      <c r="C50" s="40" t="s">
        <v>209</v>
      </c>
      <c r="D50" s="40" t="s">
        <v>418</v>
      </c>
      <c r="E50" s="40" t="s">
        <v>29</v>
      </c>
      <c r="F50" s="40" t="s">
        <v>385</v>
      </c>
      <c r="G50" s="40" t="s">
        <v>423</v>
      </c>
      <c r="H50" s="40" t="s">
        <v>400</v>
      </c>
      <c r="I50" s="40" t="s">
        <v>52</v>
      </c>
      <c r="J50" s="41">
        <v>68164.320000000007</v>
      </c>
    </row>
    <row r="51" spans="1:10" hidden="1" x14ac:dyDescent="0.2">
      <c r="A51" s="40" t="s">
        <v>388</v>
      </c>
      <c r="B51" s="40" t="s">
        <v>395</v>
      </c>
      <c r="C51" s="40" t="s">
        <v>209</v>
      </c>
      <c r="D51" s="40" t="s">
        <v>418</v>
      </c>
      <c r="E51" s="40" t="s">
        <v>29</v>
      </c>
      <c r="F51" s="40" t="s">
        <v>385</v>
      </c>
      <c r="G51" s="40" t="s">
        <v>423</v>
      </c>
      <c r="H51" s="40" t="s">
        <v>397</v>
      </c>
      <c r="I51" s="40" t="s">
        <v>50</v>
      </c>
      <c r="J51" s="41">
        <v>25600</v>
      </c>
    </row>
    <row r="52" spans="1:10" hidden="1" x14ac:dyDescent="0.2">
      <c r="A52" s="40" t="s">
        <v>388</v>
      </c>
      <c r="B52" s="40" t="s">
        <v>395</v>
      </c>
      <c r="C52" s="40" t="s">
        <v>209</v>
      </c>
      <c r="D52" s="40" t="s">
        <v>418</v>
      </c>
      <c r="E52" s="40" t="s">
        <v>29</v>
      </c>
      <c r="F52" s="40" t="s">
        <v>385</v>
      </c>
      <c r="G52" s="40" t="s">
        <v>423</v>
      </c>
      <c r="H52" s="40" t="s">
        <v>406</v>
      </c>
      <c r="I52" s="40" t="s">
        <v>50</v>
      </c>
      <c r="J52" s="41">
        <v>14862.96</v>
      </c>
    </row>
    <row r="53" spans="1:10" hidden="1" x14ac:dyDescent="0.2">
      <c r="A53" s="40" t="s">
        <v>388</v>
      </c>
      <c r="B53" s="40" t="s">
        <v>395</v>
      </c>
      <c r="C53" s="40" t="s">
        <v>209</v>
      </c>
      <c r="D53" s="40" t="s">
        <v>418</v>
      </c>
      <c r="E53" s="40" t="s">
        <v>29</v>
      </c>
      <c r="F53" s="40" t="s">
        <v>385</v>
      </c>
      <c r="G53" s="40" t="s">
        <v>423</v>
      </c>
      <c r="H53" s="40" t="s">
        <v>416</v>
      </c>
      <c r="I53" s="40" t="s">
        <v>50</v>
      </c>
      <c r="J53" s="41">
        <v>1593.36</v>
      </c>
    </row>
    <row r="54" spans="1:10" hidden="1" x14ac:dyDescent="0.2">
      <c r="A54" s="40" t="s">
        <v>388</v>
      </c>
      <c r="B54" s="40" t="s">
        <v>395</v>
      </c>
      <c r="C54" s="40" t="s">
        <v>209</v>
      </c>
      <c r="D54" s="40" t="s">
        <v>418</v>
      </c>
      <c r="E54" s="40" t="s">
        <v>29</v>
      </c>
      <c r="F54" s="40" t="s">
        <v>385</v>
      </c>
      <c r="G54" s="40" t="s">
        <v>424</v>
      </c>
      <c r="H54" s="40" t="s">
        <v>397</v>
      </c>
      <c r="I54" s="40" t="s">
        <v>50</v>
      </c>
      <c r="J54" s="41">
        <v>8800</v>
      </c>
    </row>
    <row r="55" spans="1:10" hidden="1" x14ac:dyDescent="0.2">
      <c r="A55" s="40" t="s">
        <v>388</v>
      </c>
      <c r="B55" s="40" t="s">
        <v>395</v>
      </c>
      <c r="C55" s="40" t="s">
        <v>209</v>
      </c>
      <c r="D55" s="40" t="s">
        <v>418</v>
      </c>
      <c r="E55" s="40" t="s">
        <v>29</v>
      </c>
      <c r="F55" s="40" t="s">
        <v>385</v>
      </c>
      <c r="G55" s="40" t="s">
        <v>425</v>
      </c>
      <c r="H55" s="40" t="s">
        <v>397</v>
      </c>
      <c r="I55" s="40" t="s">
        <v>50</v>
      </c>
      <c r="J55" s="41">
        <v>10000</v>
      </c>
    </row>
    <row r="56" spans="1:10" hidden="1" x14ac:dyDescent="0.2">
      <c r="A56" s="40" t="s">
        <v>388</v>
      </c>
      <c r="B56" s="40" t="s">
        <v>395</v>
      </c>
      <c r="C56" s="40" t="s">
        <v>209</v>
      </c>
      <c r="D56" s="40" t="s">
        <v>418</v>
      </c>
      <c r="E56" s="40" t="s">
        <v>29</v>
      </c>
      <c r="F56" s="40" t="s">
        <v>385</v>
      </c>
      <c r="G56" s="40" t="s">
        <v>426</v>
      </c>
      <c r="H56" s="40" t="s">
        <v>397</v>
      </c>
      <c r="I56" s="40" t="s">
        <v>50</v>
      </c>
      <c r="J56" s="41">
        <v>10000</v>
      </c>
    </row>
    <row r="57" spans="1:10" hidden="1" x14ac:dyDescent="0.2">
      <c r="A57" s="40" t="s">
        <v>388</v>
      </c>
      <c r="B57" s="40" t="s">
        <v>395</v>
      </c>
      <c r="C57" s="40" t="s">
        <v>209</v>
      </c>
      <c r="D57" s="40" t="s">
        <v>418</v>
      </c>
      <c r="E57" s="40" t="s">
        <v>29</v>
      </c>
      <c r="F57" s="40" t="s">
        <v>385</v>
      </c>
      <c r="G57" s="40" t="s">
        <v>426</v>
      </c>
      <c r="H57" s="40" t="s">
        <v>415</v>
      </c>
      <c r="I57" s="40" t="s">
        <v>50</v>
      </c>
      <c r="J57" s="41">
        <v>25000</v>
      </c>
    </row>
    <row r="58" spans="1:10" hidden="1" x14ac:dyDescent="0.2">
      <c r="A58" s="40" t="s">
        <v>388</v>
      </c>
      <c r="B58" s="40" t="s">
        <v>395</v>
      </c>
      <c r="C58" s="40" t="s">
        <v>209</v>
      </c>
      <c r="D58" s="40" t="s">
        <v>418</v>
      </c>
      <c r="E58" s="40" t="s">
        <v>29</v>
      </c>
      <c r="F58" s="40" t="s">
        <v>385</v>
      </c>
      <c r="G58" s="40" t="s">
        <v>427</v>
      </c>
      <c r="H58" s="40" t="s">
        <v>406</v>
      </c>
      <c r="I58" s="40" t="s">
        <v>50</v>
      </c>
      <c r="J58" s="41">
        <v>7500</v>
      </c>
    </row>
    <row r="59" spans="1:10" hidden="1" x14ac:dyDescent="0.2">
      <c r="A59" s="40" t="s">
        <v>388</v>
      </c>
      <c r="B59" s="40" t="s">
        <v>395</v>
      </c>
      <c r="C59" s="40" t="s">
        <v>209</v>
      </c>
      <c r="D59" s="40" t="s">
        <v>418</v>
      </c>
      <c r="E59" s="40" t="s">
        <v>29</v>
      </c>
      <c r="F59" s="40" t="s">
        <v>385</v>
      </c>
      <c r="G59" s="40" t="s">
        <v>428</v>
      </c>
      <c r="H59" s="40" t="s">
        <v>397</v>
      </c>
      <c r="I59" s="40" t="s">
        <v>50</v>
      </c>
      <c r="J59" s="41">
        <v>4000</v>
      </c>
    </row>
    <row r="60" spans="1:10" hidden="1" x14ac:dyDescent="0.2">
      <c r="A60" s="40" t="s">
        <v>388</v>
      </c>
      <c r="B60" s="40" t="s">
        <v>395</v>
      </c>
      <c r="C60" s="40" t="s">
        <v>209</v>
      </c>
      <c r="D60" s="40" t="s">
        <v>418</v>
      </c>
      <c r="E60" s="40" t="s">
        <v>29</v>
      </c>
      <c r="F60" s="40" t="s">
        <v>385</v>
      </c>
      <c r="G60" s="40" t="s">
        <v>428</v>
      </c>
      <c r="H60" s="40" t="s">
        <v>406</v>
      </c>
      <c r="I60" s="40" t="s">
        <v>50</v>
      </c>
      <c r="J60" s="41">
        <v>37036</v>
      </c>
    </row>
    <row r="61" spans="1:10" hidden="1" x14ac:dyDescent="0.2">
      <c r="A61" s="40" t="s">
        <v>388</v>
      </c>
      <c r="B61" s="40" t="s">
        <v>395</v>
      </c>
      <c r="C61" s="40" t="s">
        <v>209</v>
      </c>
      <c r="D61" s="40" t="s">
        <v>384</v>
      </c>
      <c r="E61" s="40" t="s">
        <v>29</v>
      </c>
      <c r="F61" s="40" t="s">
        <v>385</v>
      </c>
      <c r="G61" s="40" t="s">
        <v>386</v>
      </c>
      <c r="H61" s="40" t="s">
        <v>400</v>
      </c>
      <c r="I61" s="40" t="s">
        <v>52</v>
      </c>
      <c r="J61" s="41">
        <v>449004</v>
      </c>
    </row>
    <row r="62" spans="1:10" hidden="1" x14ac:dyDescent="0.2">
      <c r="A62" s="40" t="s">
        <v>388</v>
      </c>
      <c r="B62" s="40" t="s">
        <v>395</v>
      </c>
      <c r="C62" s="40" t="s">
        <v>209</v>
      </c>
      <c r="D62" s="40" t="s">
        <v>384</v>
      </c>
      <c r="E62" s="40" t="s">
        <v>29</v>
      </c>
      <c r="F62" s="40" t="s">
        <v>385</v>
      </c>
      <c r="G62" s="40" t="s">
        <v>386</v>
      </c>
      <c r="H62" s="40" t="s">
        <v>429</v>
      </c>
      <c r="I62" s="40" t="s">
        <v>52</v>
      </c>
      <c r="J62" s="41">
        <v>1393917.22</v>
      </c>
    </row>
    <row r="63" spans="1:10" hidden="1" x14ac:dyDescent="0.2">
      <c r="A63" s="40" t="s">
        <v>388</v>
      </c>
      <c r="B63" s="40" t="s">
        <v>395</v>
      </c>
      <c r="C63" s="40" t="s">
        <v>209</v>
      </c>
      <c r="D63" s="40" t="s">
        <v>384</v>
      </c>
      <c r="E63" s="40" t="s">
        <v>29</v>
      </c>
      <c r="F63" s="40" t="s">
        <v>385</v>
      </c>
      <c r="G63" s="40" t="s">
        <v>386</v>
      </c>
      <c r="H63" s="40" t="s">
        <v>430</v>
      </c>
      <c r="I63" s="40" t="s">
        <v>50</v>
      </c>
      <c r="J63" s="41">
        <v>7930176.2000000002</v>
      </c>
    </row>
    <row r="64" spans="1:10" hidden="1" x14ac:dyDescent="0.2">
      <c r="A64" s="40" t="s">
        <v>388</v>
      </c>
      <c r="B64" s="40" t="s">
        <v>395</v>
      </c>
      <c r="C64" s="40" t="s">
        <v>209</v>
      </c>
      <c r="D64" s="40" t="s">
        <v>384</v>
      </c>
      <c r="E64" s="40" t="s">
        <v>29</v>
      </c>
      <c r="F64" s="40" t="s">
        <v>385</v>
      </c>
      <c r="G64" s="40" t="s">
        <v>386</v>
      </c>
      <c r="H64" s="40" t="s">
        <v>431</v>
      </c>
      <c r="I64" s="40" t="s">
        <v>50</v>
      </c>
      <c r="J64" s="41">
        <v>100619.18</v>
      </c>
    </row>
    <row r="65" spans="1:10" hidden="1" x14ac:dyDescent="0.2">
      <c r="A65" s="40" t="s">
        <v>388</v>
      </c>
      <c r="B65" s="40" t="s">
        <v>395</v>
      </c>
      <c r="C65" s="40" t="s">
        <v>209</v>
      </c>
      <c r="D65" s="40" t="s">
        <v>384</v>
      </c>
      <c r="E65" s="40" t="s">
        <v>29</v>
      </c>
      <c r="F65" s="40" t="s">
        <v>385</v>
      </c>
      <c r="G65" s="40" t="s">
        <v>432</v>
      </c>
      <c r="H65" s="40" t="s">
        <v>429</v>
      </c>
      <c r="I65" s="40" t="s">
        <v>52</v>
      </c>
      <c r="J65" s="41">
        <v>16863</v>
      </c>
    </row>
    <row r="66" spans="1:10" hidden="1" x14ac:dyDescent="0.2">
      <c r="A66" s="40" t="s">
        <v>388</v>
      </c>
      <c r="B66" s="40" t="s">
        <v>395</v>
      </c>
      <c r="C66" s="40" t="s">
        <v>209</v>
      </c>
      <c r="D66" s="40" t="s">
        <v>384</v>
      </c>
      <c r="E66" s="40" t="s">
        <v>29</v>
      </c>
      <c r="F66" s="40" t="s">
        <v>385</v>
      </c>
      <c r="G66" s="40" t="s">
        <v>432</v>
      </c>
      <c r="H66" s="40" t="s">
        <v>397</v>
      </c>
      <c r="I66" s="40" t="s">
        <v>50</v>
      </c>
      <c r="J66" s="41">
        <v>18000</v>
      </c>
    </row>
    <row r="67" spans="1:10" hidden="1" x14ac:dyDescent="0.2">
      <c r="A67" s="40" t="s">
        <v>388</v>
      </c>
      <c r="B67" s="40" t="s">
        <v>395</v>
      </c>
      <c r="C67" s="40" t="s">
        <v>209</v>
      </c>
      <c r="D67" s="40" t="s">
        <v>384</v>
      </c>
      <c r="E67" s="40" t="s">
        <v>29</v>
      </c>
      <c r="F67" s="40" t="s">
        <v>385</v>
      </c>
      <c r="G67" s="40" t="s">
        <v>433</v>
      </c>
      <c r="H67" s="40" t="s">
        <v>397</v>
      </c>
      <c r="I67" s="40" t="s">
        <v>50</v>
      </c>
      <c r="J67" s="41">
        <v>32310</v>
      </c>
    </row>
    <row r="68" spans="1:10" hidden="1" x14ac:dyDescent="0.2">
      <c r="A68" s="40" t="s">
        <v>388</v>
      </c>
      <c r="B68" s="40" t="s">
        <v>395</v>
      </c>
      <c r="C68" s="40" t="s">
        <v>209</v>
      </c>
      <c r="D68" s="40" t="s">
        <v>384</v>
      </c>
      <c r="E68" s="40" t="s">
        <v>29</v>
      </c>
      <c r="F68" s="40" t="s">
        <v>385</v>
      </c>
      <c r="G68" s="40" t="s">
        <v>434</v>
      </c>
      <c r="H68" s="40" t="s">
        <v>397</v>
      </c>
      <c r="I68" s="40" t="s">
        <v>50</v>
      </c>
      <c r="J68" s="41">
        <v>2690</v>
      </c>
    </row>
    <row r="69" spans="1:10" hidden="1" x14ac:dyDescent="0.2">
      <c r="A69" s="40" t="s">
        <v>388</v>
      </c>
      <c r="B69" s="40" t="s">
        <v>395</v>
      </c>
      <c r="C69" s="40" t="s">
        <v>209</v>
      </c>
      <c r="D69" s="40" t="s">
        <v>384</v>
      </c>
      <c r="E69" s="40" t="s">
        <v>29</v>
      </c>
      <c r="F69" s="40" t="s">
        <v>385</v>
      </c>
      <c r="G69" s="40" t="s">
        <v>435</v>
      </c>
      <c r="H69" s="40" t="s">
        <v>429</v>
      </c>
      <c r="I69" s="40" t="s">
        <v>52</v>
      </c>
      <c r="J69" s="41">
        <v>22452</v>
      </c>
    </row>
    <row r="70" spans="1:10" hidden="1" x14ac:dyDescent="0.2">
      <c r="A70" s="40" t="s">
        <v>388</v>
      </c>
      <c r="B70" s="40" t="s">
        <v>395</v>
      </c>
      <c r="C70" s="40" t="s">
        <v>209</v>
      </c>
      <c r="D70" s="40" t="s">
        <v>384</v>
      </c>
      <c r="E70" s="40" t="s">
        <v>29</v>
      </c>
      <c r="F70" s="40" t="s">
        <v>385</v>
      </c>
      <c r="G70" s="40" t="s">
        <v>435</v>
      </c>
      <c r="H70" s="40" t="s">
        <v>397</v>
      </c>
      <c r="I70" s="40" t="s">
        <v>50</v>
      </c>
      <c r="J70" s="41">
        <v>106500</v>
      </c>
    </row>
    <row r="71" spans="1:10" hidden="1" x14ac:dyDescent="0.2">
      <c r="A71" s="40" t="s">
        <v>388</v>
      </c>
      <c r="B71" s="40" t="s">
        <v>395</v>
      </c>
      <c r="C71" s="40" t="s">
        <v>209</v>
      </c>
      <c r="D71" s="40" t="s">
        <v>384</v>
      </c>
      <c r="E71" s="40" t="s">
        <v>29</v>
      </c>
      <c r="F71" s="40" t="s">
        <v>385</v>
      </c>
      <c r="G71" s="40" t="s">
        <v>435</v>
      </c>
      <c r="H71" s="40" t="s">
        <v>406</v>
      </c>
      <c r="I71" s="40" t="s">
        <v>50</v>
      </c>
      <c r="J71" s="41">
        <v>68077.05</v>
      </c>
    </row>
    <row r="72" spans="1:10" hidden="1" x14ac:dyDescent="0.2">
      <c r="A72" s="40" t="s">
        <v>388</v>
      </c>
      <c r="B72" s="40" t="s">
        <v>395</v>
      </c>
      <c r="C72" s="40" t="s">
        <v>209</v>
      </c>
      <c r="D72" s="40" t="s">
        <v>384</v>
      </c>
      <c r="E72" s="40" t="s">
        <v>29</v>
      </c>
      <c r="F72" s="40" t="s">
        <v>385</v>
      </c>
      <c r="G72" s="40" t="s">
        <v>435</v>
      </c>
      <c r="H72" s="40" t="s">
        <v>416</v>
      </c>
      <c r="I72" s="40" t="s">
        <v>50</v>
      </c>
      <c r="J72" s="41">
        <v>12000</v>
      </c>
    </row>
    <row r="73" spans="1:10" hidden="1" x14ac:dyDescent="0.2">
      <c r="A73" s="40" t="s">
        <v>388</v>
      </c>
      <c r="B73" s="40" t="s">
        <v>395</v>
      </c>
      <c r="C73" s="40" t="s">
        <v>209</v>
      </c>
      <c r="D73" s="40" t="s">
        <v>436</v>
      </c>
      <c r="E73" s="40" t="s">
        <v>29</v>
      </c>
      <c r="F73" s="40" t="s">
        <v>437</v>
      </c>
      <c r="G73" s="40" t="s">
        <v>438</v>
      </c>
      <c r="H73" s="40" t="s">
        <v>397</v>
      </c>
      <c r="I73" s="40" t="s">
        <v>50</v>
      </c>
      <c r="J73" s="41">
        <v>6000</v>
      </c>
    </row>
    <row r="74" spans="1:10" hidden="1" x14ac:dyDescent="0.2">
      <c r="A74" s="40" t="s">
        <v>388</v>
      </c>
      <c r="B74" s="40" t="s">
        <v>395</v>
      </c>
      <c r="C74" s="40" t="s">
        <v>209</v>
      </c>
      <c r="D74" s="40" t="s">
        <v>387</v>
      </c>
      <c r="E74" s="40" t="s">
        <v>29</v>
      </c>
      <c r="F74" s="40" t="s">
        <v>385</v>
      </c>
      <c r="G74" s="40" t="s">
        <v>439</v>
      </c>
      <c r="H74" s="40" t="s">
        <v>397</v>
      </c>
      <c r="I74" s="40" t="s">
        <v>50</v>
      </c>
      <c r="J74" s="41">
        <v>148571</v>
      </c>
    </row>
    <row r="75" spans="1:10" hidden="1" x14ac:dyDescent="0.2">
      <c r="A75" s="40" t="s">
        <v>388</v>
      </c>
      <c r="B75" s="40" t="s">
        <v>395</v>
      </c>
      <c r="C75" s="40" t="s">
        <v>209</v>
      </c>
      <c r="D75" s="40" t="s">
        <v>387</v>
      </c>
      <c r="E75" s="40" t="s">
        <v>29</v>
      </c>
      <c r="F75" s="40" t="s">
        <v>385</v>
      </c>
      <c r="G75" s="40" t="s">
        <v>439</v>
      </c>
      <c r="H75" s="40" t="s">
        <v>415</v>
      </c>
      <c r="I75" s="40" t="s">
        <v>50</v>
      </c>
      <c r="J75" s="41">
        <v>25403.69</v>
      </c>
    </row>
    <row r="76" spans="1:10" hidden="1" x14ac:dyDescent="0.2">
      <c r="A76" s="40" t="s">
        <v>388</v>
      </c>
      <c r="B76" s="40" t="s">
        <v>395</v>
      </c>
      <c r="C76" s="40" t="s">
        <v>209</v>
      </c>
      <c r="D76" s="40" t="s">
        <v>387</v>
      </c>
      <c r="E76" s="40" t="s">
        <v>29</v>
      </c>
      <c r="F76" s="40" t="s">
        <v>385</v>
      </c>
      <c r="G76" s="40" t="s">
        <v>439</v>
      </c>
      <c r="H76" s="40" t="s">
        <v>406</v>
      </c>
      <c r="I76" s="40" t="s">
        <v>50</v>
      </c>
      <c r="J76" s="41">
        <v>154571</v>
      </c>
    </row>
    <row r="77" spans="1:10" hidden="1" x14ac:dyDescent="0.2">
      <c r="A77" s="40" t="s">
        <v>388</v>
      </c>
      <c r="B77" s="40" t="s">
        <v>395</v>
      </c>
      <c r="C77" s="40" t="s">
        <v>209</v>
      </c>
      <c r="D77" s="40" t="s">
        <v>387</v>
      </c>
      <c r="E77" s="40" t="s">
        <v>29</v>
      </c>
      <c r="F77" s="40" t="s">
        <v>385</v>
      </c>
      <c r="G77" s="40" t="s">
        <v>439</v>
      </c>
      <c r="H77" s="40" t="s">
        <v>416</v>
      </c>
      <c r="I77" s="40" t="s">
        <v>50</v>
      </c>
      <c r="J77" s="41">
        <v>33473.230000000003</v>
      </c>
    </row>
    <row r="78" spans="1:10" hidden="1" x14ac:dyDescent="0.2">
      <c r="A78" s="40" t="s">
        <v>388</v>
      </c>
      <c r="B78" s="40" t="s">
        <v>395</v>
      </c>
      <c r="C78" s="40" t="s">
        <v>209</v>
      </c>
      <c r="D78" s="40" t="s">
        <v>440</v>
      </c>
      <c r="E78" s="40" t="s">
        <v>29</v>
      </c>
      <c r="F78" s="40" t="s">
        <v>385</v>
      </c>
      <c r="G78" s="40" t="s">
        <v>441</v>
      </c>
      <c r="H78" s="40" t="s">
        <v>406</v>
      </c>
      <c r="I78" s="40" t="s">
        <v>50</v>
      </c>
      <c r="J78" s="41">
        <v>5042.9399999999996</v>
      </c>
    </row>
    <row r="79" spans="1:10" hidden="1" x14ac:dyDescent="0.2">
      <c r="A79" s="40" t="s">
        <v>388</v>
      </c>
      <c r="B79" s="40" t="s">
        <v>395</v>
      </c>
      <c r="C79" s="40" t="s">
        <v>209</v>
      </c>
      <c r="D79" s="40" t="s">
        <v>442</v>
      </c>
      <c r="E79" s="40" t="s">
        <v>29</v>
      </c>
      <c r="F79" s="40" t="s">
        <v>385</v>
      </c>
      <c r="G79" s="40" t="s">
        <v>443</v>
      </c>
      <c r="H79" s="40" t="s">
        <v>397</v>
      </c>
      <c r="I79" s="40" t="s">
        <v>50</v>
      </c>
      <c r="J79" s="41">
        <v>88461.33</v>
      </c>
    </row>
    <row r="80" spans="1:10" hidden="1" x14ac:dyDescent="0.2">
      <c r="A80" s="40" t="s">
        <v>388</v>
      </c>
      <c r="B80" s="40" t="s">
        <v>395</v>
      </c>
      <c r="C80" s="40" t="s">
        <v>209</v>
      </c>
      <c r="D80" s="40" t="s">
        <v>442</v>
      </c>
      <c r="E80" s="40" t="s">
        <v>29</v>
      </c>
      <c r="F80" s="40" t="s">
        <v>385</v>
      </c>
      <c r="G80" s="40" t="s">
        <v>443</v>
      </c>
      <c r="H80" s="40" t="s">
        <v>415</v>
      </c>
      <c r="I80" s="40" t="s">
        <v>50</v>
      </c>
      <c r="J80" s="41">
        <v>40000</v>
      </c>
    </row>
    <row r="81" spans="1:10" hidden="1" x14ac:dyDescent="0.2">
      <c r="A81" s="40" t="s">
        <v>388</v>
      </c>
      <c r="B81" s="40" t="s">
        <v>395</v>
      </c>
      <c r="C81" s="40" t="s">
        <v>209</v>
      </c>
      <c r="D81" s="40" t="s">
        <v>442</v>
      </c>
      <c r="E81" s="40" t="s">
        <v>29</v>
      </c>
      <c r="F81" s="40" t="s">
        <v>385</v>
      </c>
      <c r="G81" s="40" t="s">
        <v>443</v>
      </c>
      <c r="H81" s="40" t="s">
        <v>406</v>
      </c>
      <c r="I81" s="40" t="s">
        <v>50</v>
      </c>
      <c r="J81" s="41">
        <v>76740.36</v>
      </c>
    </row>
    <row r="82" spans="1:10" hidden="1" x14ac:dyDescent="0.2">
      <c r="A82" s="40" t="s">
        <v>388</v>
      </c>
      <c r="B82" s="40" t="s">
        <v>395</v>
      </c>
      <c r="C82" s="40" t="s">
        <v>209</v>
      </c>
      <c r="D82" s="40" t="s">
        <v>444</v>
      </c>
      <c r="E82" s="40" t="s">
        <v>29</v>
      </c>
      <c r="F82" s="40" t="s">
        <v>385</v>
      </c>
      <c r="G82" s="40" t="s">
        <v>445</v>
      </c>
      <c r="H82" s="40" t="s">
        <v>406</v>
      </c>
      <c r="I82" s="40" t="s">
        <v>50</v>
      </c>
      <c r="J82" s="41">
        <v>2709.33</v>
      </c>
    </row>
    <row r="83" spans="1:10" hidden="1" x14ac:dyDescent="0.2">
      <c r="A83" s="40" t="s">
        <v>388</v>
      </c>
      <c r="B83" s="40" t="s">
        <v>395</v>
      </c>
      <c r="C83" s="40" t="s">
        <v>209</v>
      </c>
      <c r="D83" s="40" t="s">
        <v>446</v>
      </c>
      <c r="E83" s="40" t="s">
        <v>29</v>
      </c>
      <c r="F83" s="40" t="s">
        <v>385</v>
      </c>
      <c r="G83" s="40" t="s">
        <v>447</v>
      </c>
      <c r="H83" s="40" t="s">
        <v>400</v>
      </c>
      <c r="I83" s="40" t="s">
        <v>52</v>
      </c>
      <c r="J83" s="41">
        <v>10000</v>
      </c>
    </row>
    <row r="84" spans="1:10" hidden="1" x14ac:dyDescent="0.2">
      <c r="A84" s="40" t="s">
        <v>388</v>
      </c>
      <c r="B84" s="40" t="s">
        <v>395</v>
      </c>
      <c r="C84" s="40" t="s">
        <v>209</v>
      </c>
      <c r="D84" s="40" t="s">
        <v>446</v>
      </c>
      <c r="E84" s="40" t="s">
        <v>29</v>
      </c>
      <c r="F84" s="40" t="s">
        <v>385</v>
      </c>
      <c r="G84" s="40" t="s">
        <v>447</v>
      </c>
      <c r="H84" s="40" t="s">
        <v>397</v>
      </c>
      <c r="I84" s="40" t="s">
        <v>50</v>
      </c>
      <c r="J84" s="41">
        <v>100000</v>
      </c>
    </row>
    <row r="85" spans="1:10" hidden="1" x14ac:dyDescent="0.2">
      <c r="A85" s="40" t="s">
        <v>388</v>
      </c>
      <c r="B85" s="40" t="s">
        <v>395</v>
      </c>
      <c r="C85" s="40" t="s">
        <v>209</v>
      </c>
      <c r="D85" s="40" t="s">
        <v>446</v>
      </c>
      <c r="E85" s="40" t="s">
        <v>29</v>
      </c>
      <c r="F85" s="40" t="s">
        <v>385</v>
      </c>
      <c r="G85" s="40" t="s">
        <v>447</v>
      </c>
      <c r="H85" s="40" t="s">
        <v>406</v>
      </c>
      <c r="I85" s="40" t="s">
        <v>50</v>
      </c>
      <c r="J85" s="41">
        <v>4320</v>
      </c>
    </row>
    <row r="86" spans="1:10" hidden="1" x14ac:dyDescent="0.2">
      <c r="A86" s="40" t="s">
        <v>388</v>
      </c>
      <c r="B86" s="40" t="s">
        <v>395</v>
      </c>
      <c r="C86" s="40" t="s">
        <v>209</v>
      </c>
      <c r="D86" s="40" t="s">
        <v>446</v>
      </c>
      <c r="E86" s="40" t="s">
        <v>29</v>
      </c>
      <c r="F86" s="40" t="s">
        <v>385</v>
      </c>
      <c r="G86" s="40" t="s">
        <v>448</v>
      </c>
      <c r="H86" s="40" t="s">
        <v>397</v>
      </c>
      <c r="I86" s="40" t="s">
        <v>50</v>
      </c>
      <c r="J86" s="41">
        <v>55000</v>
      </c>
    </row>
    <row r="87" spans="1:10" hidden="1" x14ac:dyDescent="0.2">
      <c r="A87" s="40" t="s">
        <v>388</v>
      </c>
      <c r="B87" s="40" t="s">
        <v>395</v>
      </c>
      <c r="C87" s="40" t="s">
        <v>209</v>
      </c>
      <c r="D87" s="40" t="s">
        <v>446</v>
      </c>
      <c r="E87" s="40" t="s">
        <v>29</v>
      </c>
      <c r="F87" s="40" t="s">
        <v>385</v>
      </c>
      <c r="G87" s="40" t="s">
        <v>448</v>
      </c>
      <c r="H87" s="40" t="s">
        <v>415</v>
      </c>
      <c r="I87" s="40" t="s">
        <v>50</v>
      </c>
      <c r="J87" s="41">
        <v>20000</v>
      </c>
    </row>
    <row r="88" spans="1:10" hidden="1" x14ac:dyDescent="0.2">
      <c r="A88" s="40" t="s">
        <v>388</v>
      </c>
      <c r="B88" s="40" t="s">
        <v>395</v>
      </c>
      <c r="C88" s="40" t="s">
        <v>209</v>
      </c>
      <c r="D88" s="40" t="s">
        <v>446</v>
      </c>
      <c r="E88" s="40" t="s">
        <v>29</v>
      </c>
      <c r="F88" s="40" t="s">
        <v>385</v>
      </c>
      <c r="G88" s="40" t="s">
        <v>448</v>
      </c>
      <c r="H88" s="40" t="s">
        <v>406</v>
      </c>
      <c r="I88" s="40" t="s">
        <v>50</v>
      </c>
      <c r="J88" s="41">
        <v>67680</v>
      </c>
    </row>
    <row r="89" spans="1:10" hidden="1" x14ac:dyDescent="0.2">
      <c r="A89" s="40" t="s">
        <v>388</v>
      </c>
      <c r="B89" s="40" t="s">
        <v>395</v>
      </c>
      <c r="C89" s="40" t="s">
        <v>209</v>
      </c>
      <c r="D89" s="40" t="s">
        <v>449</v>
      </c>
      <c r="E89" s="40" t="s">
        <v>29</v>
      </c>
      <c r="F89" s="40" t="s">
        <v>385</v>
      </c>
      <c r="G89" s="40" t="s">
        <v>450</v>
      </c>
      <c r="H89" s="40" t="s">
        <v>397</v>
      </c>
      <c r="I89" s="40" t="s">
        <v>50</v>
      </c>
      <c r="J89" s="41">
        <v>112000</v>
      </c>
    </row>
    <row r="90" spans="1:10" hidden="1" x14ac:dyDescent="0.2">
      <c r="A90" s="40" t="s">
        <v>388</v>
      </c>
      <c r="B90" s="40" t="s">
        <v>395</v>
      </c>
      <c r="C90" s="40" t="s">
        <v>243</v>
      </c>
      <c r="D90" s="40" t="s">
        <v>413</v>
      </c>
      <c r="E90" s="40" t="s">
        <v>29</v>
      </c>
      <c r="F90" s="40" t="s">
        <v>385</v>
      </c>
      <c r="G90" s="40" t="s">
        <v>451</v>
      </c>
      <c r="H90" s="40" t="s">
        <v>400</v>
      </c>
      <c r="I90" s="40" t="s">
        <v>52</v>
      </c>
      <c r="J90" s="41">
        <v>576243</v>
      </c>
    </row>
    <row r="91" spans="1:10" hidden="1" x14ac:dyDescent="0.2">
      <c r="A91" s="40" t="s">
        <v>388</v>
      </c>
      <c r="B91" s="40" t="s">
        <v>395</v>
      </c>
      <c r="C91" s="40" t="s">
        <v>243</v>
      </c>
      <c r="D91" s="40" t="s">
        <v>413</v>
      </c>
      <c r="E91" s="40" t="s">
        <v>29</v>
      </c>
      <c r="F91" s="40" t="s">
        <v>385</v>
      </c>
      <c r="G91" s="40" t="s">
        <v>451</v>
      </c>
      <c r="H91" s="40" t="s">
        <v>397</v>
      </c>
      <c r="I91" s="40" t="s">
        <v>50</v>
      </c>
      <c r="J91" s="41">
        <v>95000</v>
      </c>
    </row>
    <row r="92" spans="1:10" hidden="1" x14ac:dyDescent="0.2">
      <c r="A92" s="40" t="s">
        <v>388</v>
      </c>
      <c r="B92" s="40" t="s">
        <v>395</v>
      </c>
      <c r="C92" s="40" t="s">
        <v>243</v>
      </c>
      <c r="D92" s="40" t="s">
        <v>413</v>
      </c>
      <c r="E92" s="40" t="s">
        <v>29</v>
      </c>
      <c r="F92" s="40" t="s">
        <v>385</v>
      </c>
      <c r="G92" s="40" t="s">
        <v>451</v>
      </c>
      <c r="H92" s="40" t="s">
        <v>415</v>
      </c>
      <c r="I92" s="40" t="s">
        <v>50</v>
      </c>
      <c r="J92" s="41">
        <v>801043.23</v>
      </c>
    </row>
    <row r="93" spans="1:10" hidden="1" x14ac:dyDescent="0.2">
      <c r="A93" s="40" t="s">
        <v>388</v>
      </c>
      <c r="B93" s="40" t="s">
        <v>395</v>
      </c>
      <c r="C93" s="40" t="s">
        <v>243</v>
      </c>
      <c r="D93" s="40" t="s">
        <v>413</v>
      </c>
      <c r="E93" s="40" t="s">
        <v>29</v>
      </c>
      <c r="F93" s="40" t="s">
        <v>385</v>
      </c>
      <c r="G93" s="40" t="s">
        <v>451</v>
      </c>
      <c r="H93" s="40" t="s">
        <v>416</v>
      </c>
      <c r="I93" s="40" t="s">
        <v>50</v>
      </c>
      <c r="J93" s="41">
        <v>33368.11</v>
      </c>
    </row>
    <row r="94" spans="1:10" hidden="1" x14ac:dyDescent="0.2">
      <c r="A94" s="40" t="s">
        <v>388</v>
      </c>
      <c r="B94" s="40" t="s">
        <v>395</v>
      </c>
      <c r="C94" s="40" t="s">
        <v>243</v>
      </c>
      <c r="D94" s="40" t="s">
        <v>413</v>
      </c>
      <c r="E94" s="40" t="s">
        <v>29</v>
      </c>
      <c r="F94" s="40" t="s">
        <v>385</v>
      </c>
      <c r="G94" s="40" t="s">
        <v>452</v>
      </c>
      <c r="H94" s="40" t="s">
        <v>400</v>
      </c>
      <c r="I94" s="40" t="s">
        <v>52</v>
      </c>
      <c r="J94" s="41">
        <v>2476170</v>
      </c>
    </row>
    <row r="95" spans="1:10" hidden="1" x14ac:dyDescent="0.2">
      <c r="A95" s="40" t="s">
        <v>388</v>
      </c>
      <c r="B95" s="40" t="s">
        <v>395</v>
      </c>
      <c r="C95" s="40" t="s">
        <v>243</v>
      </c>
      <c r="D95" s="40" t="s">
        <v>413</v>
      </c>
      <c r="E95" s="40" t="s">
        <v>29</v>
      </c>
      <c r="F95" s="40" t="s">
        <v>385</v>
      </c>
      <c r="G95" s="40" t="s">
        <v>452</v>
      </c>
      <c r="H95" s="40" t="s">
        <v>397</v>
      </c>
      <c r="I95" s="40" t="s">
        <v>50</v>
      </c>
      <c r="J95" s="41">
        <v>100000</v>
      </c>
    </row>
    <row r="96" spans="1:10" hidden="1" x14ac:dyDescent="0.2">
      <c r="A96" s="40" t="s">
        <v>388</v>
      </c>
      <c r="B96" s="40" t="s">
        <v>395</v>
      </c>
      <c r="C96" s="40" t="s">
        <v>166</v>
      </c>
      <c r="D96" s="40" t="s">
        <v>453</v>
      </c>
      <c r="E96" s="40" t="s">
        <v>29</v>
      </c>
      <c r="F96" s="40" t="s">
        <v>385</v>
      </c>
      <c r="G96" s="40" t="s">
        <v>454</v>
      </c>
      <c r="H96" s="40" t="s">
        <v>400</v>
      </c>
      <c r="I96" s="40" t="s">
        <v>52</v>
      </c>
      <c r="J96" s="41">
        <v>375723.45</v>
      </c>
    </row>
    <row r="97" spans="1:10" hidden="1" x14ac:dyDescent="0.2">
      <c r="A97" s="40" t="s">
        <v>388</v>
      </c>
      <c r="B97" s="40" t="s">
        <v>395</v>
      </c>
      <c r="C97" s="40" t="s">
        <v>166</v>
      </c>
      <c r="D97" s="40" t="s">
        <v>453</v>
      </c>
      <c r="E97" s="40" t="s">
        <v>29</v>
      </c>
      <c r="F97" s="40" t="s">
        <v>385</v>
      </c>
      <c r="G97" s="40" t="s">
        <v>454</v>
      </c>
      <c r="H97" s="40" t="s">
        <v>429</v>
      </c>
      <c r="I97" s="40" t="s">
        <v>52</v>
      </c>
      <c r="J97" s="41">
        <v>638220.35</v>
      </c>
    </row>
    <row r="98" spans="1:10" hidden="1" x14ac:dyDescent="0.2">
      <c r="A98" s="40" t="s">
        <v>388</v>
      </c>
      <c r="B98" s="40" t="s">
        <v>395</v>
      </c>
      <c r="C98" s="40" t="s">
        <v>166</v>
      </c>
      <c r="D98" s="40" t="s">
        <v>453</v>
      </c>
      <c r="E98" s="40" t="s">
        <v>29</v>
      </c>
      <c r="F98" s="40" t="s">
        <v>385</v>
      </c>
      <c r="G98" s="40" t="s">
        <v>455</v>
      </c>
      <c r="H98" s="40" t="s">
        <v>429</v>
      </c>
      <c r="I98" s="40" t="s">
        <v>52</v>
      </c>
      <c r="J98" s="41">
        <v>771810.08</v>
      </c>
    </row>
    <row r="99" spans="1:10" hidden="1" x14ac:dyDescent="0.2">
      <c r="A99" s="40" t="s">
        <v>388</v>
      </c>
      <c r="B99" s="40" t="s">
        <v>395</v>
      </c>
      <c r="C99" s="40" t="s">
        <v>169</v>
      </c>
      <c r="D99" s="40" t="s">
        <v>453</v>
      </c>
      <c r="E99" s="40" t="s">
        <v>29</v>
      </c>
      <c r="F99" s="40" t="s">
        <v>385</v>
      </c>
      <c r="G99" s="40" t="s">
        <v>456</v>
      </c>
      <c r="H99" s="40" t="s">
        <v>397</v>
      </c>
      <c r="I99" s="40" t="s">
        <v>50</v>
      </c>
      <c r="J99" s="41">
        <v>3500</v>
      </c>
    </row>
    <row r="100" spans="1:10" hidden="1" x14ac:dyDescent="0.2">
      <c r="A100" s="40" t="s">
        <v>388</v>
      </c>
      <c r="B100" s="40" t="s">
        <v>395</v>
      </c>
      <c r="C100" s="40" t="s">
        <v>169</v>
      </c>
      <c r="D100" s="40" t="s">
        <v>453</v>
      </c>
      <c r="E100" s="40" t="s">
        <v>29</v>
      </c>
      <c r="F100" s="40" t="s">
        <v>385</v>
      </c>
      <c r="G100" s="40" t="s">
        <v>457</v>
      </c>
      <c r="H100" s="40" t="s">
        <v>429</v>
      </c>
      <c r="I100" s="40" t="s">
        <v>52</v>
      </c>
      <c r="J100" s="41">
        <v>2064</v>
      </c>
    </row>
    <row r="101" spans="1:10" hidden="1" x14ac:dyDescent="0.2">
      <c r="A101" s="40" t="s">
        <v>388</v>
      </c>
      <c r="B101" s="40" t="s">
        <v>395</v>
      </c>
      <c r="C101" s="40" t="s">
        <v>169</v>
      </c>
      <c r="D101" s="40" t="s">
        <v>453</v>
      </c>
      <c r="E101" s="40" t="s">
        <v>29</v>
      </c>
      <c r="F101" s="40" t="s">
        <v>385</v>
      </c>
      <c r="G101" s="40" t="s">
        <v>457</v>
      </c>
      <c r="H101" s="40" t="s">
        <v>406</v>
      </c>
      <c r="I101" s="40" t="s">
        <v>50</v>
      </c>
      <c r="J101" s="41">
        <v>17</v>
      </c>
    </row>
    <row r="102" spans="1:10" x14ac:dyDescent="0.2">
      <c r="A102" s="40" t="s">
        <v>388</v>
      </c>
      <c r="B102" s="40" t="s">
        <v>458</v>
      </c>
      <c r="C102" s="40" t="s">
        <v>115</v>
      </c>
      <c r="D102" s="40" t="s">
        <v>390</v>
      </c>
      <c r="E102" s="40" t="s">
        <v>29</v>
      </c>
      <c r="F102" s="40" t="s">
        <v>459</v>
      </c>
      <c r="G102" s="40" t="s">
        <v>398</v>
      </c>
      <c r="H102" s="40" t="s">
        <v>460</v>
      </c>
      <c r="I102" s="40" t="s">
        <v>52</v>
      </c>
      <c r="J102" s="41">
        <v>1883192.94</v>
      </c>
    </row>
    <row r="103" spans="1:10" x14ac:dyDescent="0.2">
      <c r="A103" s="40" t="s">
        <v>388</v>
      </c>
      <c r="B103" s="40" t="s">
        <v>458</v>
      </c>
      <c r="C103" s="40" t="s">
        <v>124</v>
      </c>
      <c r="D103" s="40" t="s">
        <v>393</v>
      </c>
      <c r="E103" s="40" t="s">
        <v>29</v>
      </c>
      <c r="F103" s="40" t="s">
        <v>459</v>
      </c>
      <c r="G103" s="40" t="s">
        <v>409</v>
      </c>
      <c r="H103" s="40" t="s">
        <v>460</v>
      </c>
      <c r="I103" s="40" t="s">
        <v>52</v>
      </c>
      <c r="J103" s="41">
        <v>568724.27</v>
      </c>
    </row>
    <row r="104" spans="1:10" x14ac:dyDescent="0.2">
      <c r="A104" s="40" t="s">
        <v>388</v>
      </c>
      <c r="B104" s="40" t="s">
        <v>461</v>
      </c>
      <c r="C104" s="40" t="s">
        <v>115</v>
      </c>
      <c r="D104" s="40" t="s">
        <v>390</v>
      </c>
      <c r="E104" s="40" t="s">
        <v>29</v>
      </c>
      <c r="F104" s="40" t="s">
        <v>462</v>
      </c>
      <c r="G104" s="40" t="s">
        <v>392</v>
      </c>
      <c r="H104" s="40" t="s">
        <v>463</v>
      </c>
      <c r="I104" s="40" t="s">
        <v>52</v>
      </c>
      <c r="J104" s="41">
        <v>824162.83</v>
      </c>
    </row>
    <row r="105" spans="1:10" x14ac:dyDescent="0.2">
      <c r="A105" s="40" t="s">
        <v>388</v>
      </c>
      <c r="B105" s="40" t="s">
        <v>461</v>
      </c>
      <c r="C105" s="40" t="s">
        <v>115</v>
      </c>
      <c r="D105" s="40" t="s">
        <v>390</v>
      </c>
      <c r="E105" s="40" t="s">
        <v>29</v>
      </c>
      <c r="F105" s="40" t="s">
        <v>391</v>
      </c>
      <c r="G105" s="40" t="s">
        <v>392</v>
      </c>
      <c r="H105" s="40" t="s">
        <v>463</v>
      </c>
      <c r="I105" s="40" t="s">
        <v>52</v>
      </c>
      <c r="J105" s="41">
        <v>29184211.199999999</v>
      </c>
    </row>
    <row r="106" spans="1:10" x14ac:dyDescent="0.2">
      <c r="A106" s="40" t="s">
        <v>388</v>
      </c>
      <c r="B106" s="40" t="s">
        <v>461</v>
      </c>
      <c r="C106" s="40" t="s">
        <v>115</v>
      </c>
      <c r="D106" s="40" t="s">
        <v>390</v>
      </c>
      <c r="E106" s="40" t="s">
        <v>29</v>
      </c>
      <c r="F106" s="40" t="s">
        <v>391</v>
      </c>
      <c r="G106" s="40" t="s">
        <v>398</v>
      </c>
      <c r="H106" s="40" t="s">
        <v>463</v>
      </c>
      <c r="I106" s="40" t="s">
        <v>52</v>
      </c>
      <c r="J106" s="41">
        <v>2923500.14</v>
      </c>
    </row>
    <row r="107" spans="1:10" x14ac:dyDescent="0.2">
      <c r="A107" s="40" t="s">
        <v>388</v>
      </c>
      <c r="B107" s="40" t="s">
        <v>461</v>
      </c>
      <c r="C107" s="40" t="s">
        <v>115</v>
      </c>
      <c r="D107" s="40" t="s">
        <v>401</v>
      </c>
      <c r="E107" s="40" t="s">
        <v>29</v>
      </c>
      <c r="F107" s="40" t="s">
        <v>391</v>
      </c>
      <c r="G107" s="40" t="s">
        <v>402</v>
      </c>
      <c r="H107" s="40" t="s">
        <v>463</v>
      </c>
      <c r="I107" s="40" t="s">
        <v>52</v>
      </c>
      <c r="J107" s="41">
        <v>175000</v>
      </c>
    </row>
    <row r="108" spans="1:10" x14ac:dyDescent="0.2">
      <c r="A108" s="40" t="s">
        <v>388</v>
      </c>
      <c r="B108" s="40" t="s">
        <v>461</v>
      </c>
      <c r="C108" s="40" t="s">
        <v>124</v>
      </c>
      <c r="D108" s="40" t="s">
        <v>393</v>
      </c>
      <c r="E108" s="40" t="s">
        <v>29</v>
      </c>
      <c r="F108" s="40" t="s">
        <v>462</v>
      </c>
      <c r="G108" s="40" t="s">
        <v>394</v>
      </c>
      <c r="H108" s="40" t="s">
        <v>463</v>
      </c>
      <c r="I108" s="40" t="s">
        <v>52</v>
      </c>
      <c r="J108" s="41">
        <v>248897.17</v>
      </c>
    </row>
    <row r="109" spans="1:10" x14ac:dyDescent="0.2">
      <c r="A109" s="40" t="s">
        <v>388</v>
      </c>
      <c r="B109" s="40" t="s">
        <v>461</v>
      </c>
      <c r="C109" s="40" t="s">
        <v>124</v>
      </c>
      <c r="D109" s="40" t="s">
        <v>393</v>
      </c>
      <c r="E109" s="40" t="s">
        <v>29</v>
      </c>
      <c r="F109" s="40" t="s">
        <v>391</v>
      </c>
      <c r="G109" s="40" t="s">
        <v>394</v>
      </c>
      <c r="H109" s="40" t="s">
        <v>463</v>
      </c>
      <c r="I109" s="40" t="s">
        <v>52</v>
      </c>
      <c r="J109" s="41">
        <v>8858931.7799999993</v>
      </c>
    </row>
    <row r="110" spans="1:10" x14ac:dyDescent="0.2">
      <c r="A110" s="40" t="s">
        <v>388</v>
      </c>
      <c r="B110" s="40" t="s">
        <v>461</v>
      </c>
      <c r="C110" s="40" t="s">
        <v>124</v>
      </c>
      <c r="D110" s="40" t="s">
        <v>393</v>
      </c>
      <c r="E110" s="40" t="s">
        <v>29</v>
      </c>
      <c r="F110" s="40" t="s">
        <v>391</v>
      </c>
      <c r="G110" s="40" t="s">
        <v>409</v>
      </c>
      <c r="H110" s="40" t="s">
        <v>463</v>
      </c>
      <c r="I110" s="40" t="s">
        <v>52</v>
      </c>
      <c r="J110" s="41">
        <v>890447.04</v>
      </c>
    </row>
    <row r="111" spans="1:10" x14ac:dyDescent="0.2">
      <c r="A111" s="40" t="s">
        <v>388</v>
      </c>
      <c r="B111" s="40" t="s">
        <v>464</v>
      </c>
      <c r="C111" s="40" t="s">
        <v>115</v>
      </c>
      <c r="D111" s="40" t="s">
        <v>390</v>
      </c>
      <c r="E111" s="40" t="s">
        <v>29</v>
      </c>
      <c r="F111" s="40" t="s">
        <v>465</v>
      </c>
      <c r="G111" s="40" t="s">
        <v>392</v>
      </c>
      <c r="H111" s="40" t="s">
        <v>256</v>
      </c>
      <c r="I111" s="40" t="s">
        <v>49</v>
      </c>
      <c r="J111" s="41">
        <v>2460000</v>
      </c>
    </row>
    <row r="112" spans="1:10" x14ac:dyDescent="0.2">
      <c r="A112" s="40" t="s">
        <v>388</v>
      </c>
      <c r="B112" s="40" t="s">
        <v>464</v>
      </c>
      <c r="C112" s="40" t="s">
        <v>124</v>
      </c>
      <c r="D112" s="40" t="s">
        <v>393</v>
      </c>
      <c r="E112" s="40" t="s">
        <v>29</v>
      </c>
      <c r="F112" s="40" t="s">
        <v>465</v>
      </c>
      <c r="G112" s="40" t="s">
        <v>394</v>
      </c>
      <c r="H112" s="40" t="s">
        <v>256</v>
      </c>
      <c r="I112" s="40" t="s">
        <v>49</v>
      </c>
      <c r="J112" s="41">
        <v>742920</v>
      </c>
    </row>
    <row r="113" spans="1:10" hidden="1" x14ac:dyDescent="0.2">
      <c r="A113" s="40" t="s">
        <v>388</v>
      </c>
      <c r="B113" s="40" t="s">
        <v>466</v>
      </c>
      <c r="C113" s="40" t="s">
        <v>209</v>
      </c>
      <c r="D113" s="40" t="s">
        <v>384</v>
      </c>
      <c r="E113" s="40" t="s">
        <v>29</v>
      </c>
      <c r="F113" s="40" t="s">
        <v>385</v>
      </c>
      <c r="G113" s="40" t="s">
        <v>386</v>
      </c>
      <c r="H113" s="40" t="s">
        <v>467</v>
      </c>
      <c r="I113" s="40" t="s">
        <v>52</v>
      </c>
      <c r="J113" s="41">
        <v>4822282.08</v>
      </c>
    </row>
    <row r="114" spans="1:10" hidden="1" x14ac:dyDescent="0.2">
      <c r="A114" s="40" t="s">
        <v>388</v>
      </c>
      <c r="B114" s="40" t="s">
        <v>468</v>
      </c>
      <c r="C114" s="40" t="s">
        <v>209</v>
      </c>
      <c r="D114" s="40" t="s">
        <v>418</v>
      </c>
      <c r="E114" s="40" t="s">
        <v>29</v>
      </c>
      <c r="F114" s="40" t="s">
        <v>385</v>
      </c>
      <c r="G114" s="40" t="s">
        <v>469</v>
      </c>
      <c r="H114" s="40" t="s">
        <v>429</v>
      </c>
      <c r="I114" s="40" t="s">
        <v>52</v>
      </c>
      <c r="J114" s="41">
        <v>6302.76</v>
      </c>
    </row>
    <row r="115" spans="1:10" hidden="1" x14ac:dyDescent="0.2">
      <c r="A115" s="40" t="s">
        <v>388</v>
      </c>
      <c r="B115" s="40" t="s">
        <v>470</v>
      </c>
      <c r="C115" s="40" t="s">
        <v>209</v>
      </c>
      <c r="D115" s="40" t="s">
        <v>418</v>
      </c>
      <c r="E115" s="40" t="s">
        <v>29</v>
      </c>
      <c r="F115" s="40" t="s">
        <v>385</v>
      </c>
      <c r="G115" s="40" t="s">
        <v>469</v>
      </c>
      <c r="H115" s="40" t="s">
        <v>429</v>
      </c>
      <c r="I115" s="40" t="s">
        <v>52</v>
      </c>
      <c r="J115" s="41">
        <v>46920</v>
      </c>
    </row>
    <row r="116" spans="1:10" hidden="1" x14ac:dyDescent="0.2">
      <c r="A116" s="40" t="s">
        <v>388</v>
      </c>
      <c r="B116" s="40" t="s">
        <v>470</v>
      </c>
      <c r="C116" s="40" t="s">
        <v>209</v>
      </c>
      <c r="D116" s="40" t="s">
        <v>384</v>
      </c>
      <c r="E116" s="40" t="s">
        <v>29</v>
      </c>
      <c r="F116" s="40" t="s">
        <v>385</v>
      </c>
      <c r="G116" s="40" t="s">
        <v>435</v>
      </c>
      <c r="H116" s="40" t="s">
        <v>429</v>
      </c>
      <c r="I116" s="40" t="s">
        <v>52</v>
      </c>
      <c r="J116" s="41">
        <v>4000</v>
      </c>
    </row>
    <row r="117" spans="1:10" hidden="1" x14ac:dyDescent="0.2">
      <c r="A117" s="40" t="s">
        <v>388</v>
      </c>
      <c r="B117" s="40" t="s">
        <v>470</v>
      </c>
      <c r="C117" s="40" t="s">
        <v>209</v>
      </c>
      <c r="D117" s="40" t="s">
        <v>471</v>
      </c>
      <c r="E117" s="40" t="s">
        <v>29</v>
      </c>
      <c r="F117" s="40" t="s">
        <v>385</v>
      </c>
      <c r="G117" s="40" t="s">
        <v>472</v>
      </c>
      <c r="H117" s="40" t="s">
        <v>429</v>
      </c>
      <c r="I117" s="40" t="s">
        <v>52</v>
      </c>
      <c r="J117" s="41">
        <v>20000</v>
      </c>
    </row>
    <row r="118" spans="1:10" hidden="1" x14ac:dyDescent="0.2">
      <c r="A118" s="40" t="s">
        <v>388</v>
      </c>
      <c r="B118" s="40" t="s">
        <v>470</v>
      </c>
      <c r="C118" s="40" t="s">
        <v>209</v>
      </c>
      <c r="D118" s="40" t="s">
        <v>446</v>
      </c>
      <c r="E118" s="40" t="s">
        <v>29</v>
      </c>
      <c r="F118" s="40" t="s">
        <v>385</v>
      </c>
      <c r="G118" s="40" t="s">
        <v>473</v>
      </c>
      <c r="H118" s="40" t="s">
        <v>429</v>
      </c>
      <c r="I118" s="40" t="s">
        <v>52</v>
      </c>
      <c r="J118" s="41">
        <v>33480</v>
      </c>
    </row>
    <row r="119" spans="1:10" hidden="1" x14ac:dyDescent="0.2">
      <c r="A119" s="40" t="s">
        <v>388</v>
      </c>
      <c r="B119" s="40" t="s">
        <v>470</v>
      </c>
      <c r="C119" s="40" t="s">
        <v>209</v>
      </c>
      <c r="D119" s="40" t="s">
        <v>446</v>
      </c>
      <c r="E119" s="40" t="s">
        <v>29</v>
      </c>
      <c r="F119" s="40" t="s">
        <v>385</v>
      </c>
      <c r="G119" s="40" t="s">
        <v>447</v>
      </c>
      <c r="H119" s="40" t="s">
        <v>429</v>
      </c>
      <c r="I119" s="40" t="s">
        <v>52</v>
      </c>
      <c r="J119" s="41">
        <v>2300</v>
      </c>
    </row>
    <row r="120" spans="1:10" hidden="1" x14ac:dyDescent="0.2">
      <c r="A120" s="40" t="s">
        <v>388</v>
      </c>
      <c r="B120" s="40" t="s">
        <v>470</v>
      </c>
      <c r="C120" s="40" t="s">
        <v>209</v>
      </c>
      <c r="D120" s="40" t="s">
        <v>446</v>
      </c>
      <c r="E120" s="40" t="s">
        <v>29</v>
      </c>
      <c r="F120" s="40" t="s">
        <v>385</v>
      </c>
      <c r="G120" s="40" t="s">
        <v>474</v>
      </c>
      <c r="H120" s="40" t="s">
        <v>429</v>
      </c>
      <c r="I120" s="40" t="s">
        <v>52</v>
      </c>
      <c r="J120" s="41">
        <v>37020</v>
      </c>
    </row>
    <row r="121" spans="1:10" hidden="1" x14ac:dyDescent="0.2">
      <c r="A121" s="40" t="s">
        <v>388</v>
      </c>
      <c r="B121" s="40" t="s">
        <v>475</v>
      </c>
      <c r="C121" s="40" t="s">
        <v>209</v>
      </c>
      <c r="D121" s="40" t="s">
        <v>387</v>
      </c>
      <c r="E121" s="40" t="s">
        <v>29</v>
      </c>
      <c r="F121" s="40" t="s">
        <v>385</v>
      </c>
      <c r="G121" s="40" t="s">
        <v>439</v>
      </c>
      <c r="H121" s="40" t="s">
        <v>397</v>
      </c>
      <c r="I121" s="40" t="s">
        <v>50</v>
      </c>
      <c r="J121" s="41">
        <v>1429</v>
      </c>
    </row>
    <row r="122" spans="1:10" hidden="1" x14ac:dyDescent="0.2">
      <c r="A122" s="40" t="s">
        <v>476</v>
      </c>
      <c r="B122" s="40" t="s">
        <v>477</v>
      </c>
      <c r="C122" s="40" t="s">
        <v>121</v>
      </c>
      <c r="D122" s="40" t="s">
        <v>407</v>
      </c>
      <c r="E122" s="40" t="s">
        <v>29</v>
      </c>
      <c r="F122" s="40" t="s">
        <v>385</v>
      </c>
      <c r="G122" s="40" t="s">
        <v>408</v>
      </c>
      <c r="H122" s="40" t="s">
        <v>387</v>
      </c>
      <c r="I122" s="40" t="s">
        <v>53</v>
      </c>
      <c r="J122" s="41">
        <v>192000</v>
      </c>
    </row>
    <row r="123" spans="1:10" hidden="1" x14ac:dyDescent="0.2">
      <c r="A123" s="40" t="s">
        <v>476</v>
      </c>
      <c r="B123" s="40" t="s">
        <v>478</v>
      </c>
      <c r="C123" s="40" t="s">
        <v>209</v>
      </c>
      <c r="D123" s="40" t="s">
        <v>384</v>
      </c>
      <c r="E123" s="40" t="s">
        <v>29</v>
      </c>
      <c r="F123" s="40" t="s">
        <v>479</v>
      </c>
      <c r="G123" s="40" t="s">
        <v>386</v>
      </c>
      <c r="H123" s="40" t="s">
        <v>480</v>
      </c>
      <c r="I123" s="40" t="s">
        <v>53</v>
      </c>
      <c r="J123" s="41">
        <v>409117.65</v>
      </c>
    </row>
    <row r="124" spans="1:10" hidden="1" x14ac:dyDescent="0.2">
      <c r="A124" s="40" t="s">
        <v>476</v>
      </c>
      <c r="B124" s="40" t="s">
        <v>478</v>
      </c>
      <c r="C124" s="40" t="s">
        <v>209</v>
      </c>
      <c r="D124" s="40" t="s">
        <v>384</v>
      </c>
      <c r="E124" s="40" t="s">
        <v>29</v>
      </c>
      <c r="F124" s="40" t="s">
        <v>479</v>
      </c>
      <c r="G124" s="40" t="s">
        <v>435</v>
      </c>
      <c r="H124" s="40" t="s">
        <v>480</v>
      </c>
      <c r="I124" s="40" t="s">
        <v>53</v>
      </c>
      <c r="J124" s="41">
        <v>37222.5</v>
      </c>
    </row>
    <row r="125" spans="1:10" hidden="1" x14ac:dyDescent="0.2">
      <c r="A125" s="40" t="s">
        <v>476</v>
      </c>
      <c r="B125" s="40" t="s">
        <v>478</v>
      </c>
      <c r="C125" s="40" t="s">
        <v>209</v>
      </c>
      <c r="D125" s="40" t="s">
        <v>440</v>
      </c>
      <c r="E125" s="40" t="s">
        <v>29</v>
      </c>
      <c r="F125" s="40" t="s">
        <v>479</v>
      </c>
      <c r="G125" s="40" t="s">
        <v>441</v>
      </c>
      <c r="H125" s="40" t="s">
        <v>480</v>
      </c>
      <c r="I125" s="40" t="s">
        <v>53</v>
      </c>
      <c r="J125" s="41">
        <v>3851.55</v>
      </c>
    </row>
    <row r="126" spans="1:10" hidden="1" x14ac:dyDescent="0.2">
      <c r="A126" s="40" t="s">
        <v>476</v>
      </c>
      <c r="B126" s="40" t="s">
        <v>478</v>
      </c>
      <c r="C126" s="40" t="s">
        <v>209</v>
      </c>
      <c r="D126" s="40" t="s">
        <v>446</v>
      </c>
      <c r="E126" s="40" t="s">
        <v>29</v>
      </c>
      <c r="F126" s="40" t="s">
        <v>479</v>
      </c>
      <c r="G126" s="40" t="s">
        <v>448</v>
      </c>
      <c r="H126" s="40" t="s">
        <v>480</v>
      </c>
      <c r="I126" s="40" t="s">
        <v>53</v>
      </c>
      <c r="J126" s="41">
        <v>2445</v>
      </c>
    </row>
    <row r="127" spans="1:10" hidden="1" x14ac:dyDescent="0.2">
      <c r="A127" s="40" t="s">
        <v>476</v>
      </c>
      <c r="B127" s="40" t="s">
        <v>481</v>
      </c>
      <c r="C127" s="40" t="s">
        <v>209</v>
      </c>
      <c r="D127" s="40" t="s">
        <v>384</v>
      </c>
      <c r="E127" s="40" t="s">
        <v>29</v>
      </c>
      <c r="F127" s="40" t="s">
        <v>482</v>
      </c>
      <c r="G127" s="40" t="s">
        <v>386</v>
      </c>
      <c r="H127" s="40" t="s">
        <v>480</v>
      </c>
      <c r="I127" s="40" t="s">
        <v>53</v>
      </c>
      <c r="J127" s="41">
        <v>64417.5</v>
      </c>
    </row>
    <row r="128" spans="1:10" hidden="1" x14ac:dyDescent="0.2">
      <c r="A128" s="40" t="s">
        <v>476</v>
      </c>
      <c r="B128" s="40" t="s">
        <v>481</v>
      </c>
      <c r="C128" s="40" t="s">
        <v>209</v>
      </c>
      <c r="D128" s="40" t="s">
        <v>384</v>
      </c>
      <c r="E128" s="40" t="s">
        <v>29</v>
      </c>
      <c r="F128" s="40" t="s">
        <v>482</v>
      </c>
      <c r="G128" s="40" t="s">
        <v>435</v>
      </c>
      <c r="H128" s="40" t="s">
        <v>480</v>
      </c>
      <c r="I128" s="40" t="s">
        <v>53</v>
      </c>
      <c r="J128" s="41">
        <v>5827.5</v>
      </c>
    </row>
    <row r="129" spans="1:10" hidden="1" x14ac:dyDescent="0.2">
      <c r="A129" s="40" t="s">
        <v>476</v>
      </c>
      <c r="B129" s="40" t="s">
        <v>481</v>
      </c>
      <c r="C129" s="40" t="s">
        <v>209</v>
      </c>
      <c r="D129" s="40" t="s">
        <v>440</v>
      </c>
      <c r="E129" s="40" t="s">
        <v>29</v>
      </c>
      <c r="F129" s="40" t="s">
        <v>482</v>
      </c>
      <c r="G129" s="40" t="s">
        <v>441</v>
      </c>
      <c r="H129" s="40" t="s">
        <v>480</v>
      </c>
      <c r="I129" s="40" t="s">
        <v>53</v>
      </c>
      <c r="J129" s="41">
        <v>472.5</v>
      </c>
    </row>
    <row r="130" spans="1:10" hidden="1" x14ac:dyDescent="0.2">
      <c r="A130" s="40" t="s">
        <v>476</v>
      </c>
      <c r="B130" s="40" t="s">
        <v>481</v>
      </c>
      <c r="C130" s="40" t="s">
        <v>209</v>
      </c>
      <c r="D130" s="40" t="s">
        <v>446</v>
      </c>
      <c r="E130" s="40" t="s">
        <v>29</v>
      </c>
      <c r="F130" s="40" t="s">
        <v>482</v>
      </c>
      <c r="G130" s="40" t="s">
        <v>448</v>
      </c>
      <c r="H130" s="40" t="s">
        <v>480</v>
      </c>
      <c r="I130" s="40" t="s">
        <v>53</v>
      </c>
      <c r="J130" s="41">
        <v>525</v>
      </c>
    </row>
    <row r="131" spans="1:10" hidden="1" x14ac:dyDescent="0.2">
      <c r="A131" s="40" t="s">
        <v>483</v>
      </c>
      <c r="B131" s="40" t="s">
        <v>484</v>
      </c>
      <c r="C131" s="40" t="s">
        <v>209</v>
      </c>
      <c r="D131" s="40" t="s">
        <v>384</v>
      </c>
      <c r="E131" s="40" t="s">
        <v>29</v>
      </c>
      <c r="F131" s="40" t="s">
        <v>391</v>
      </c>
      <c r="G131" s="40" t="s">
        <v>386</v>
      </c>
      <c r="H131" s="40" t="s">
        <v>429</v>
      </c>
      <c r="I131" s="40" t="s">
        <v>53</v>
      </c>
      <c r="J131" s="41">
        <v>1135277</v>
      </c>
    </row>
    <row r="132" spans="1:10" hidden="1" x14ac:dyDescent="0.2">
      <c r="A132" s="42" t="s">
        <v>485</v>
      </c>
      <c r="B132" s="43"/>
      <c r="C132" s="43"/>
      <c r="D132" s="43"/>
      <c r="E132" s="43"/>
      <c r="F132" s="43"/>
      <c r="G132" s="43"/>
      <c r="H132" s="43"/>
      <c r="I132" s="43"/>
      <c r="J132" s="44">
        <v>82235000.739999995</v>
      </c>
    </row>
    <row r="133" spans="1:10" ht="12.75" customHeight="1" x14ac:dyDescent="0.2">
      <c r="J133" s="47">
        <f>SUBTOTAL(9, J12:J132)</f>
        <v>57421785.359999999</v>
      </c>
    </row>
    <row r="134" spans="1:10" ht="12.75" customHeight="1" x14ac:dyDescent="0.2">
      <c r="H134">
        <v>111</v>
      </c>
      <c r="J134" s="46">
        <f>J13+J15+J16+J17+J18+J19+J20+J21+J22+J23+J102+J104+J105+J106+J107+J111</f>
        <v>44102753.950000003</v>
      </c>
    </row>
    <row r="135" spans="1:10" ht="12.75" customHeight="1" x14ac:dyDescent="0.2">
      <c r="H135">
        <v>119</v>
      </c>
      <c r="J135" s="46">
        <f>J14+J29+J30+J31+J32+J33+J34+J35+J103+J108+J109+J110+J112</f>
        <v>13319031.41</v>
      </c>
    </row>
    <row r="136" spans="1:10" ht="12.75" customHeight="1" x14ac:dyDescent="0.2"/>
    <row r="137" spans="1:10" ht="12.75" customHeight="1" x14ac:dyDescent="0.2"/>
    <row r="138" spans="1:10" ht="12.75" customHeight="1" x14ac:dyDescent="0.2"/>
    <row r="139" spans="1:10" ht="12.75" customHeight="1" x14ac:dyDescent="0.2"/>
    <row r="140" spans="1:10" ht="12.75" customHeight="1" x14ac:dyDescent="0.2"/>
    <row r="141" spans="1:10" ht="12.75" customHeight="1" x14ac:dyDescent="0.2"/>
    <row r="142" spans="1:10" ht="12.75" customHeight="1" x14ac:dyDescent="0.2"/>
    <row r="143" spans="1:10" ht="12.75" customHeight="1" x14ac:dyDescent="0.2"/>
    <row r="144" spans="1:10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  <row r="65379" ht="12.75" customHeight="1" x14ac:dyDescent="0.2"/>
    <row r="65380" ht="12.75" customHeight="1" x14ac:dyDescent="0.2"/>
    <row r="65381" ht="12.75" customHeight="1" x14ac:dyDescent="0.2"/>
    <row r="65382" ht="12.75" customHeight="1" x14ac:dyDescent="0.2"/>
    <row r="65383" ht="12.75" customHeight="1" x14ac:dyDescent="0.2"/>
    <row r="65384" ht="12.75" customHeight="1" x14ac:dyDescent="0.2"/>
    <row r="65385" ht="12.75" customHeight="1" x14ac:dyDescent="0.2"/>
    <row r="65386" ht="12.75" customHeight="1" x14ac:dyDescent="0.2"/>
    <row r="65387" ht="12.75" customHeight="1" x14ac:dyDescent="0.2"/>
    <row r="65388" ht="12.75" customHeight="1" x14ac:dyDescent="0.2"/>
    <row r="65389" ht="12.75" customHeight="1" x14ac:dyDescent="0.2"/>
    <row r="65390" ht="12.75" customHeight="1" x14ac:dyDescent="0.2"/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autoFilter ref="A11:J135">
    <filterColumn colId="2">
      <filters>
        <filter val="111"/>
        <filter val="119"/>
      </filters>
    </filterColumn>
  </autoFilter>
  <mergeCells count="5">
    <mergeCell ref="A1:F1"/>
    <mergeCell ref="A6:H6"/>
    <mergeCell ref="A7:G7"/>
    <mergeCell ref="A8:G8"/>
    <mergeCell ref="A9:G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5536"/>
  <sheetViews>
    <sheetView workbookViewId="0"/>
  </sheetViews>
  <sheetFormatPr defaultColWidth="9" defaultRowHeight="12.75" x14ac:dyDescent="0.2"/>
  <cols>
    <col min="1" max="1" width="10.140625" customWidth="1"/>
    <col min="2" max="2" width="20.42578125" customWidth="1"/>
    <col min="3" max="9" width="10.140625" customWidth="1"/>
    <col min="10" max="10" width="15.28515625" customWidth="1"/>
  </cols>
  <sheetData>
    <row r="1" spans="1:10" x14ac:dyDescent="0.2">
      <c r="A1" s="556" t="s">
        <v>365</v>
      </c>
      <c r="B1" s="556"/>
      <c r="C1" s="556"/>
      <c r="D1" s="556"/>
      <c r="E1" s="556"/>
      <c r="F1" s="556"/>
      <c r="G1" s="32"/>
      <c r="H1" s="32"/>
      <c r="I1" s="32"/>
      <c r="J1" s="32"/>
    </row>
    <row r="2" spans="1:10" x14ac:dyDescent="0.2">
      <c r="A2" s="33" t="s">
        <v>366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x14ac:dyDescent="0.2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 ht="14.25" x14ac:dyDescent="0.2">
      <c r="A4" s="34" t="s">
        <v>367</v>
      </c>
      <c r="B4" s="35"/>
      <c r="C4" s="35"/>
      <c r="D4" s="35"/>
      <c r="E4" s="36"/>
      <c r="F4" s="35"/>
      <c r="G4" s="36"/>
      <c r="H4" s="36"/>
      <c r="I4" s="35"/>
      <c r="J4" s="35"/>
    </row>
    <row r="5" spans="1:10" x14ac:dyDescent="0.2">
      <c r="A5" s="32" t="s">
        <v>368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2">
      <c r="A6" s="557"/>
      <c r="B6" s="557"/>
      <c r="C6" s="557"/>
      <c r="D6" s="557"/>
      <c r="E6" s="557"/>
      <c r="F6" s="557"/>
      <c r="G6" s="557"/>
      <c r="H6" s="557"/>
      <c r="I6" s="37"/>
      <c r="J6" s="37"/>
    </row>
    <row r="7" spans="1:10" x14ac:dyDescent="0.2">
      <c r="A7" s="557" t="s">
        <v>369</v>
      </c>
      <c r="B7" s="557"/>
      <c r="C7" s="557"/>
      <c r="D7" s="557"/>
      <c r="E7" s="557"/>
      <c r="F7" s="557"/>
      <c r="G7" s="557"/>
    </row>
    <row r="8" spans="1:10" ht="38.1" customHeight="1" x14ac:dyDescent="0.2">
      <c r="A8" s="557" t="s">
        <v>370</v>
      </c>
      <c r="B8" s="557"/>
      <c r="C8" s="557"/>
      <c r="D8" s="557"/>
      <c r="E8" s="557"/>
      <c r="F8" s="557"/>
      <c r="G8" s="557"/>
    </row>
    <row r="9" spans="1:10" x14ac:dyDescent="0.2">
      <c r="A9" s="557"/>
      <c r="B9" s="557"/>
      <c r="C9" s="557"/>
      <c r="D9" s="557"/>
      <c r="E9" s="557"/>
      <c r="F9" s="557"/>
      <c r="G9" s="557"/>
    </row>
    <row r="10" spans="1:10" x14ac:dyDescent="0.2">
      <c r="A10" s="38" t="s">
        <v>371</v>
      </c>
      <c r="B10" s="38"/>
      <c r="C10" s="38"/>
      <c r="D10" s="38"/>
      <c r="E10" s="38"/>
      <c r="F10" s="38"/>
      <c r="G10" s="38"/>
      <c r="H10" s="38"/>
      <c r="I10" s="32"/>
      <c r="J10" s="32"/>
    </row>
    <row r="11" spans="1:10" x14ac:dyDescent="0.2">
      <c r="A11" s="39" t="s">
        <v>372</v>
      </c>
      <c r="B11" s="39" t="s">
        <v>373</v>
      </c>
      <c r="C11" s="39" t="s">
        <v>374</v>
      </c>
      <c r="D11" s="39" t="s">
        <v>375</v>
      </c>
      <c r="E11" s="39" t="s">
        <v>376</v>
      </c>
      <c r="F11" s="39" t="s">
        <v>377</v>
      </c>
      <c r="G11" s="39" t="s">
        <v>378</v>
      </c>
      <c r="H11" s="39" t="s">
        <v>379</v>
      </c>
      <c r="I11" s="39" t="s">
        <v>380</v>
      </c>
      <c r="J11" s="39" t="s">
        <v>381</v>
      </c>
    </row>
    <row r="12" spans="1:10" hidden="1" x14ac:dyDescent="0.2">
      <c r="A12" s="40" t="s">
        <v>382</v>
      </c>
      <c r="B12" s="40" t="s">
        <v>383</v>
      </c>
      <c r="C12" s="40" t="s">
        <v>209</v>
      </c>
      <c r="D12" s="40" t="s">
        <v>384</v>
      </c>
      <c r="E12" s="40" t="s">
        <v>29</v>
      </c>
      <c r="F12" s="40" t="s">
        <v>385</v>
      </c>
      <c r="G12" s="40" t="s">
        <v>386</v>
      </c>
      <c r="H12" s="40" t="s">
        <v>387</v>
      </c>
      <c r="I12" s="40" t="s">
        <v>53</v>
      </c>
      <c r="J12" s="41">
        <v>117770.4</v>
      </c>
    </row>
    <row r="13" spans="1:10" hidden="1" x14ac:dyDescent="0.2">
      <c r="A13" s="40" t="s">
        <v>388</v>
      </c>
      <c r="B13" s="40" t="s">
        <v>389</v>
      </c>
      <c r="C13" s="40" t="s">
        <v>115</v>
      </c>
      <c r="D13" s="40" t="s">
        <v>390</v>
      </c>
      <c r="E13" s="40" t="s">
        <v>29</v>
      </c>
      <c r="F13" s="40" t="s">
        <v>391</v>
      </c>
      <c r="G13" s="40" t="s">
        <v>392</v>
      </c>
      <c r="H13" s="40" t="s">
        <v>387</v>
      </c>
      <c r="I13" s="40" t="s">
        <v>53</v>
      </c>
      <c r="J13" s="41">
        <v>43284.56</v>
      </c>
    </row>
    <row r="14" spans="1:10" hidden="1" x14ac:dyDescent="0.2">
      <c r="A14" s="40" t="s">
        <v>388</v>
      </c>
      <c r="B14" s="40" t="s">
        <v>389</v>
      </c>
      <c r="C14" s="40" t="s">
        <v>124</v>
      </c>
      <c r="D14" s="40" t="s">
        <v>393</v>
      </c>
      <c r="E14" s="40" t="s">
        <v>29</v>
      </c>
      <c r="F14" s="40" t="s">
        <v>391</v>
      </c>
      <c r="G14" s="40" t="s">
        <v>394</v>
      </c>
      <c r="H14" s="40" t="s">
        <v>387</v>
      </c>
      <c r="I14" s="40" t="s">
        <v>53</v>
      </c>
      <c r="J14" s="41">
        <v>13071.92</v>
      </c>
    </row>
    <row r="15" spans="1:10" hidden="1" x14ac:dyDescent="0.2">
      <c r="A15" s="40" t="s">
        <v>388</v>
      </c>
      <c r="B15" s="40" t="s">
        <v>395</v>
      </c>
      <c r="C15" s="40" t="s">
        <v>115</v>
      </c>
      <c r="D15" s="40" t="s">
        <v>390</v>
      </c>
      <c r="E15" s="40" t="s">
        <v>29</v>
      </c>
      <c r="F15" s="40" t="s">
        <v>385</v>
      </c>
      <c r="G15" s="40" t="s">
        <v>392</v>
      </c>
      <c r="H15" s="40" t="s">
        <v>396</v>
      </c>
      <c r="I15" s="40" t="s">
        <v>50</v>
      </c>
      <c r="J15" s="41">
        <v>22494.18</v>
      </c>
    </row>
    <row r="16" spans="1:10" hidden="1" x14ac:dyDescent="0.2">
      <c r="A16" s="40" t="s">
        <v>388</v>
      </c>
      <c r="B16" s="40" t="s">
        <v>395</v>
      </c>
      <c r="C16" s="40" t="s">
        <v>115</v>
      </c>
      <c r="D16" s="40" t="s">
        <v>390</v>
      </c>
      <c r="E16" s="40" t="s">
        <v>29</v>
      </c>
      <c r="F16" s="40" t="s">
        <v>385</v>
      </c>
      <c r="G16" s="40" t="s">
        <v>392</v>
      </c>
      <c r="H16" s="40" t="s">
        <v>397</v>
      </c>
      <c r="I16" s="40" t="s">
        <v>50</v>
      </c>
      <c r="J16" s="41">
        <v>1297630</v>
      </c>
    </row>
    <row r="17" spans="1:10" hidden="1" x14ac:dyDescent="0.2">
      <c r="A17" s="40" t="s">
        <v>388</v>
      </c>
      <c r="B17" s="40" t="s">
        <v>395</v>
      </c>
      <c r="C17" s="40" t="s">
        <v>115</v>
      </c>
      <c r="D17" s="40" t="s">
        <v>390</v>
      </c>
      <c r="E17" s="40" t="s">
        <v>29</v>
      </c>
      <c r="F17" s="40" t="s">
        <v>385</v>
      </c>
      <c r="G17" s="40" t="s">
        <v>398</v>
      </c>
      <c r="H17" s="40" t="s">
        <v>396</v>
      </c>
      <c r="I17" s="40" t="s">
        <v>50</v>
      </c>
      <c r="J17" s="41">
        <v>5111.1099999999997</v>
      </c>
    </row>
    <row r="18" spans="1:10" hidden="1" x14ac:dyDescent="0.2">
      <c r="A18" s="40" t="s">
        <v>388</v>
      </c>
      <c r="B18" s="40" t="s">
        <v>395</v>
      </c>
      <c r="C18" s="40" t="s">
        <v>115</v>
      </c>
      <c r="D18" s="40" t="s">
        <v>390</v>
      </c>
      <c r="E18" s="40" t="s">
        <v>29</v>
      </c>
      <c r="F18" s="40" t="s">
        <v>385</v>
      </c>
      <c r="G18" s="40" t="s">
        <v>398</v>
      </c>
      <c r="H18" s="40" t="s">
        <v>397</v>
      </c>
      <c r="I18" s="40" t="s">
        <v>50</v>
      </c>
      <c r="J18" s="41">
        <v>1080000</v>
      </c>
    </row>
    <row r="19" spans="1:10" hidden="1" x14ac:dyDescent="0.2">
      <c r="A19" s="40" t="s">
        <v>388</v>
      </c>
      <c r="B19" s="40" t="s">
        <v>395</v>
      </c>
      <c r="C19" s="40" t="s">
        <v>115</v>
      </c>
      <c r="D19" s="40" t="s">
        <v>390</v>
      </c>
      <c r="E19" s="40" t="s">
        <v>29</v>
      </c>
      <c r="F19" s="40" t="s">
        <v>385</v>
      </c>
      <c r="G19" s="40" t="s">
        <v>399</v>
      </c>
      <c r="H19" s="40" t="s">
        <v>400</v>
      </c>
      <c r="I19" s="40" t="s">
        <v>52</v>
      </c>
      <c r="J19" s="41">
        <v>3959020.52</v>
      </c>
    </row>
    <row r="20" spans="1:10" hidden="1" x14ac:dyDescent="0.2">
      <c r="A20" s="40" t="s">
        <v>388</v>
      </c>
      <c r="B20" s="40" t="s">
        <v>395</v>
      </c>
      <c r="C20" s="40" t="s">
        <v>115</v>
      </c>
      <c r="D20" s="40" t="s">
        <v>390</v>
      </c>
      <c r="E20" s="40" t="s">
        <v>29</v>
      </c>
      <c r="F20" s="40" t="s">
        <v>385</v>
      </c>
      <c r="G20" s="40" t="s">
        <v>399</v>
      </c>
      <c r="H20" s="40" t="s">
        <v>396</v>
      </c>
      <c r="I20" s="40" t="s">
        <v>50</v>
      </c>
      <c r="J20" s="41">
        <v>5146.47</v>
      </c>
    </row>
    <row r="21" spans="1:10" hidden="1" x14ac:dyDescent="0.2">
      <c r="A21" s="40" t="s">
        <v>388</v>
      </c>
      <c r="B21" s="40" t="s">
        <v>395</v>
      </c>
      <c r="C21" s="40" t="s">
        <v>115</v>
      </c>
      <c r="D21" s="40" t="s">
        <v>390</v>
      </c>
      <c r="E21" s="40" t="s">
        <v>29</v>
      </c>
      <c r="F21" s="40" t="s">
        <v>385</v>
      </c>
      <c r="G21" s="40" t="s">
        <v>399</v>
      </c>
      <c r="H21" s="40" t="s">
        <v>397</v>
      </c>
      <c r="I21" s="40" t="s">
        <v>50</v>
      </c>
      <c r="J21" s="41">
        <v>210000</v>
      </c>
    </row>
    <row r="22" spans="1:10" hidden="1" x14ac:dyDescent="0.2">
      <c r="A22" s="40" t="s">
        <v>388</v>
      </c>
      <c r="B22" s="40" t="s">
        <v>395</v>
      </c>
      <c r="C22" s="40" t="s">
        <v>115</v>
      </c>
      <c r="D22" s="40" t="s">
        <v>401</v>
      </c>
      <c r="E22" s="40" t="s">
        <v>29</v>
      </c>
      <c r="F22" s="40" t="s">
        <v>385</v>
      </c>
      <c r="G22" s="40" t="s">
        <v>402</v>
      </c>
      <c r="H22" s="40" t="s">
        <v>400</v>
      </c>
      <c r="I22" s="40" t="s">
        <v>52</v>
      </c>
      <c r="J22" s="41">
        <v>10000</v>
      </c>
    </row>
    <row r="23" spans="1:10" hidden="1" x14ac:dyDescent="0.2">
      <c r="A23" s="40" t="s">
        <v>388</v>
      </c>
      <c r="B23" s="40" t="s">
        <v>395</v>
      </c>
      <c r="C23" s="40" t="s">
        <v>115</v>
      </c>
      <c r="D23" s="40" t="s">
        <v>401</v>
      </c>
      <c r="E23" s="40" t="s">
        <v>29</v>
      </c>
      <c r="F23" s="40" t="s">
        <v>385</v>
      </c>
      <c r="G23" s="40" t="s">
        <v>402</v>
      </c>
      <c r="H23" s="40" t="s">
        <v>397</v>
      </c>
      <c r="I23" s="40" t="s">
        <v>50</v>
      </c>
      <c r="J23" s="41">
        <v>20000</v>
      </c>
    </row>
    <row r="24" spans="1:10" x14ac:dyDescent="0.2">
      <c r="A24" s="40" t="s">
        <v>388</v>
      </c>
      <c r="B24" s="40" t="s">
        <v>395</v>
      </c>
      <c r="C24" s="40" t="s">
        <v>118</v>
      </c>
      <c r="D24" s="40" t="s">
        <v>384</v>
      </c>
      <c r="E24" s="40" t="s">
        <v>29</v>
      </c>
      <c r="F24" s="40" t="s">
        <v>385</v>
      </c>
      <c r="G24" s="40" t="s">
        <v>403</v>
      </c>
      <c r="H24" s="40" t="s">
        <v>397</v>
      </c>
      <c r="I24" s="40" t="s">
        <v>50</v>
      </c>
      <c r="J24" s="41">
        <v>6050</v>
      </c>
    </row>
    <row r="25" spans="1:10" x14ac:dyDescent="0.2">
      <c r="A25" s="40" t="s">
        <v>388</v>
      </c>
      <c r="B25" s="40" t="s">
        <v>395</v>
      </c>
      <c r="C25" s="40" t="s">
        <v>118</v>
      </c>
      <c r="D25" s="40" t="s">
        <v>384</v>
      </c>
      <c r="E25" s="40" t="s">
        <v>29</v>
      </c>
      <c r="F25" s="40" t="s">
        <v>385</v>
      </c>
      <c r="G25" s="40" t="s">
        <v>404</v>
      </c>
      <c r="H25" s="40" t="s">
        <v>387</v>
      </c>
      <c r="I25" s="40" t="s">
        <v>53</v>
      </c>
      <c r="J25" s="41">
        <v>7700</v>
      </c>
    </row>
    <row r="26" spans="1:10" x14ac:dyDescent="0.2">
      <c r="A26" s="40" t="s">
        <v>388</v>
      </c>
      <c r="B26" s="40" t="s">
        <v>395</v>
      </c>
      <c r="C26" s="40" t="s">
        <v>121</v>
      </c>
      <c r="D26" s="40" t="s">
        <v>384</v>
      </c>
      <c r="E26" s="40" t="s">
        <v>29</v>
      </c>
      <c r="F26" s="40" t="s">
        <v>385</v>
      </c>
      <c r="G26" s="40" t="s">
        <v>404</v>
      </c>
      <c r="H26" s="40" t="s">
        <v>387</v>
      </c>
      <c r="I26" s="40" t="s">
        <v>53</v>
      </c>
      <c r="J26" s="41">
        <v>10800</v>
      </c>
    </row>
    <row r="27" spans="1:10" x14ac:dyDescent="0.2">
      <c r="A27" s="40" t="s">
        <v>388</v>
      </c>
      <c r="B27" s="40" t="s">
        <v>395</v>
      </c>
      <c r="C27" s="40" t="s">
        <v>121</v>
      </c>
      <c r="D27" s="40" t="s">
        <v>384</v>
      </c>
      <c r="E27" s="40" t="s">
        <v>29</v>
      </c>
      <c r="F27" s="40" t="s">
        <v>385</v>
      </c>
      <c r="G27" s="40" t="s">
        <v>405</v>
      </c>
      <c r="H27" s="40" t="s">
        <v>406</v>
      </c>
      <c r="I27" s="40" t="s">
        <v>50</v>
      </c>
      <c r="J27" s="41">
        <v>6600</v>
      </c>
    </row>
    <row r="28" spans="1:10" x14ac:dyDescent="0.2">
      <c r="A28" s="40" t="s">
        <v>388</v>
      </c>
      <c r="B28" s="40" t="s">
        <v>395</v>
      </c>
      <c r="C28" s="40" t="s">
        <v>121</v>
      </c>
      <c r="D28" s="40" t="s">
        <v>407</v>
      </c>
      <c r="E28" s="40" t="s">
        <v>29</v>
      </c>
      <c r="F28" s="40" t="s">
        <v>385</v>
      </c>
      <c r="G28" s="40" t="s">
        <v>408</v>
      </c>
      <c r="H28" s="40" t="s">
        <v>406</v>
      </c>
      <c r="I28" s="40" t="s">
        <v>50</v>
      </c>
      <c r="J28" s="41">
        <v>21400</v>
      </c>
    </row>
    <row r="29" spans="1:10" hidden="1" x14ac:dyDescent="0.2">
      <c r="A29" s="40" t="s">
        <v>388</v>
      </c>
      <c r="B29" s="40" t="s">
        <v>395</v>
      </c>
      <c r="C29" s="40" t="s">
        <v>124</v>
      </c>
      <c r="D29" s="40" t="s">
        <v>393</v>
      </c>
      <c r="E29" s="40" t="s">
        <v>29</v>
      </c>
      <c r="F29" s="40" t="s">
        <v>385</v>
      </c>
      <c r="G29" s="40" t="s">
        <v>394</v>
      </c>
      <c r="H29" s="40" t="s">
        <v>396</v>
      </c>
      <c r="I29" s="40" t="s">
        <v>50</v>
      </c>
      <c r="J29" s="41">
        <v>6793.24</v>
      </c>
    </row>
    <row r="30" spans="1:10" hidden="1" x14ac:dyDescent="0.2">
      <c r="A30" s="40" t="s">
        <v>388</v>
      </c>
      <c r="B30" s="40" t="s">
        <v>395</v>
      </c>
      <c r="C30" s="40" t="s">
        <v>124</v>
      </c>
      <c r="D30" s="40" t="s">
        <v>393</v>
      </c>
      <c r="E30" s="40" t="s">
        <v>29</v>
      </c>
      <c r="F30" s="40" t="s">
        <v>385</v>
      </c>
      <c r="G30" s="40" t="s">
        <v>394</v>
      </c>
      <c r="H30" s="40" t="s">
        <v>397</v>
      </c>
      <c r="I30" s="40" t="s">
        <v>50</v>
      </c>
      <c r="J30" s="41">
        <v>397924</v>
      </c>
    </row>
    <row r="31" spans="1:10" hidden="1" x14ac:dyDescent="0.2">
      <c r="A31" s="40" t="s">
        <v>388</v>
      </c>
      <c r="B31" s="40" t="s">
        <v>395</v>
      </c>
      <c r="C31" s="40" t="s">
        <v>124</v>
      </c>
      <c r="D31" s="40" t="s">
        <v>393</v>
      </c>
      <c r="E31" s="40" t="s">
        <v>29</v>
      </c>
      <c r="F31" s="40" t="s">
        <v>385</v>
      </c>
      <c r="G31" s="40" t="s">
        <v>409</v>
      </c>
      <c r="H31" s="40" t="s">
        <v>396</v>
      </c>
      <c r="I31" s="40" t="s">
        <v>50</v>
      </c>
      <c r="J31" s="41">
        <v>1543.56</v>
      </c>
    </row>
    <row r="32" spans="1:10" hidden="1" x14ac:dyDescent="0.2">
      <c r="A32" s="40" t="s">
        <v>388</v>
      </c>
      <c r="B32" s="40" t="s">
        <v>395</v>
      </c>
      <c r="C32" s="40" t="s">
        <v>124</v>
      </c>
      <c r="D32" s="40" t="s">
        <v>393</v>
      </c>
      <c r="E32" s="40" t="s">
        <v>29</v>
      </c>
      <c r="F32" s="40" t="s">
        <v>385</v>
      </c>
      <c r="G32" s="40" t="s">
        <v>409</v>
      </c>
      <c r="H32" s="40" t="s">
        <v>397</v>
      </c>
      <c r="I32" s="40" t="s">
        <v>50</v>
      </c>
      <c r="J32" s="41">
        <v>326160</v>
      </c>
    </row>
    <row r="33" spans="1:10" hidden="1" x14ac:dyDescent="0.2">
      <c r="A33" s="40" t="s">
        <v>388</v>
      </c>
      <c r="B33" s="40" t="s">
        <v>395</v>
      </c>
      <c r="C33" s="40" t="s">
        <v>124</v>
      </c>
      <c r="D33" s="40" t="s">
        <v>393</v>
      </c>
      <c r="E33" s="40" t="s">
        <v>29</v>
      </c>
      <c r="F33" s="40" t="s">
        <v>385</v>
      </c>
      <c r="G33" s="40" t="s">
        <v>410</v>
      </c>
      <c r="H33" s="40" t="s">
        <v>400</v>
      </c>
      <c r="I33" s="40" t="s">
        <v>52</v>
      </c>
      <c r="J33" s="41">
        <v>1198644.2</v>
      </c>
    </row>
    <row r="34" spans="1:10" hidden="1" x14ac:dyDescent="0.2">
      <c r="A34" s="40" t="s">
        <v>388</v>
      </c>
      <c r="B34" s="40" t="s">
        <v>395</v>
      </c>
      <c r="C34" s="40" t="s">
        <v>124</v>
      </c>
      <c r="D34" s="40" t="s">
        <v>393</v>
      </c>
      <c r="E34" s="40" t="s">
        <v>29</v>
      </c>
      <c r="F34" s="40" t="s">
        <v>385</v>
      </c>
      <c r="G34" s="40" t="s">
        <v>410</v>
      </c>
      <c r="H34" s="40" t="s">
        <v>396</v>
      </c>
      <c r="I34" s="40" t="s">
        <v>50</v>
      </c>
      <c r="J34" s="41">
        <v>1554.23</v>
      </c>
    </row>
    <row r="35" spans="1:10" hidden="1" x14ac:dyDescent="0.2">
      <c r="A35" s="40" t="s">
        <v>388</v>
      </c>
      <c r="B35" s="40" t="s">
        <v>395</v>
      </c>
      <c r="C35" s="40" t="s">
        <v>124</v>
      </c>
      <c r="D35" s="40" t="s">
        <v>393</v>
      </c>
      <c r="E35" s="40" t="s">
        <v>29</v>
      </c>
      <c r="F35" s="40" t="s">
        <v>385</v>
      </c>
      <c r="G35" s="40" t="s">
        <v>410</v>
      </c>
      <c r="H35" s="40" t="s">
        <v>397</v>
      </c>
      <c r="I35" s="40" t="s">
        <v>50</v>
      </c>
      <c r="J35" s="41">
        <v>63420</v>
      </c>
    </row>
    <row r="36" spans="1:10" hidden="1" x14ac:dyDescent="0.2">
      <c r="A36" s="40" t="s">
        <v>388</v>
      </c>
      <c r="B36" s="40" t="s">
        <v>395</v>
      </c>
      <c r="C36" s="40" t="s">
        <v>209</v>
      </c>
      <c r="D36" s="40" t="s">
        <v>411</v>
      </c>
      <c r="E36" s="40" t="s">
        <v>29</v>
      </c>
      <c r="F36" s="40" t="s">
        <v>385</v>
      </c>
      <c r="G36" s="40" t="s">
        <v>412</v>
      </c>
      <c r="H36" s="40" t="s">
        <v>400</v>
      </c>
      <c r="I36" s="40" t="s">
        <v>52</v>
      </c>
      <c r="J36" s="41">
        <v>21816</v>
      </c>
    </row>
    <row r="37" spans="1:10" hidden="1" x14ac:dyDescent="0.2">
      <c r="A37" s="40" t="s">
        <v>388</v>
      </c>
      <c r="B37" s="40" t="s">
        <v>395</v>
      </c>
      <c r="C37" s="40" t="s">
        <v>209</v>
      </c>
      <c r="D37" s="40" t="s">
        <v>411</v>
      </c>
      <c r="E37" s="40" t="s">
        <v>29</v>
      </c>
      <c r="F37" s="40" t="s">
        <v>385</v>
      </c>
      <c r="G37" s="40" t="s">
        <v>412</v>
      </c>
      <c r="H37" s="40" t="s">
        <v>397</v>
      </c>
      <c r="I37" s="40" t="s">
        <v>50</v>
      </c>
      <c r="J37" s="41">
        <v>50000</v>
      </c>
    </row>
    <row r="38" spans="1:10" hidden="1" x14ac:dyDescent="0.2">
      <c r="A38" s="40" t="s">
        <v>388</v>
      </c>
      <c r="B38" s="40" t="s">
        <v>395</v>
      </c>
      <c r="C38" s="40" t="s">
        <v>209</v>
      </c>
      <c r="D38" s="40" t="s">
        <v>413</v>
      </c>
      <c r="E38" s="40" t="s">
        <v>29</v>
      </c>
      <c r="F38" s="40" t="s">
        <v>385</v>
      </c>
      <c r="G38" s="40" t="s">
        <v>414</v>
      </c>
      <c r="H38" s="40" t="s">
        <v>400</v>
      </c>
      <c r="I38" s="40" t="s">
        <v>52</v>
      </c>
      <c r="J38" s="41">
        <v>7709.4</v>
      </c>
    </row>
    <row r="39" spans="1:10" hidden="1" x14ac:dyDescent="0.2">
      <c r="A39" s="40" t="s">
        <v>388</v>
      </c>
      <c r="B39" s="40" t="s">
        <v>395</v>
      </c>
      <c r="C39" s="40" t="s">
        <v>209</v>
      </c>
      <c r="D39" s="40" t="s">
        <v>413</v>
      </c>
      <c r="E39" s="40" t="s">
        <v>29</v>
      </c>
      <c r="F39" s="40" t="s">
        <v>385</v>
      </c>
      <c r="G39" s="40" t="s">
        <v>414</v>
      </c>
      <c r="H39" s="40" t="s">
        <v>397</v>
      </c>
      <c r="I39" s="40" t="s">
        <v>50</v>
      </c>
      <c r="J39" s="41">
        <v>110000</v>
      </c>
    </row>
    <row r="40" spans="1:10" hidden="1" x14ac:dyDescent="0.2">
      <c r="A40" s="40" t="s">
        <v>388</v>
      </c>
      <c r="B40" s="40" t="s">
        <v>395</v>
      </c>
      <c r="C40" s="40" t="s">
        <v>209</v>
      </c>
      <c r="D40" s="40" t="s">
        <v>413</v>
      </c>
      <c r="E40" s="40" t="s">
        <v>29</v>
      </c>
      <c r="F40" s="40" t="s">
        <v>385</v>
      </c>
      <c r="G40" s="40" t="s">
        <v>414</v>
      </c>
      <c r="H40" s="40" t="s">
        <v>415</v>
      </c>
      <c r="I40" s="40" t="s">
        <v>50</v>
      </c>
      <c r="J40" s="41">
        <v>247152.6</v>
      </c>
    </row>
    <row r="41" spans="1:10" hidden="1" x14ac:dyDescent="0.2">
      <c r="A41" s="40" t="s">
        <v>388</v>
      </c>
      <c r="B41" s="40" t="s">
        <v>395</v>
      </c>
      <c r="C41" s="40" t="s">
        <v>209</v>
      </c>
      <c r="D41" s="40" t="s">
        <v>413</v>
      </c>
      <c r="E41" s="40" t="s">
        <v>29</v>
      </c>
      <c r="F41" s="40" t="s">
        <v>385</v>
      </c>
      <c r="G41" s="40" t="s">
        <v>414</v>
      </c>
      <c r="H41" s="40" t="s">
        <v>416</v>
      </c>
      <c r="I41" s="40" t="s">
        <v>50</v>
      </c>
      <c r="J41" s="41">
        <v>135.36000000000001</v>
      </c>
    </row>
    <row r="42" spans="1:10" hidden="1" x14ac:dyDescent="0.2">
      <c r="A42" s="40" t="s">
        <v>388</v>
      </c>
      <c r="B42" s="40" t="s">
        <v>395</v>
      </c>
      <c r="C42" s="40" t="s">
        <v>209</v>
      </c>
      <c r="D42" s="40" t="s">
        <v>413</v>
      </c>
      <c r="E42" s="40" t="s">
        <v>29</v>
      </c>
      <c r="F42" s="40" t="s">
        <v>385</v>
      </c>
      <c r="G42" s="40" t="s">
        <v>417</v>
      </c>
      <c r="H42" s="40" t="s">
        <v>400</v>
      </c>
      <c r="I42" s="40" t="s">
        <v>52</v>
      </c>
      <c r="J42" s="41">
        <v>92723.14</v>
      </c>
    </row>
    <row r="43" spans="1:10" hidden="1" x14ac:dyDescent="0.2">
      <c r="A43" s="40" t="s">
        <v>388</v>
      </c>
      <c r="B43" s="40" t="s">
        <v>395</v>
      </c>
      <c r="C43" s="40" t="s">
        <v>209</v>
      </c>
      <c r="D43" s="40" t="s">
        <v>418</v>
      </c>
      <c r="E43" s="40" t="s">
        <v>29</v>
      </c>
      <c r="F43" s="40" t="s">
        <v>385</v>
      </c>
      <c r="G43" s="40" t="s">
        <v>419</v>
      </c>
      <c r="H43" s="40" t="s">
        <v>397</v>
      </c>
      <c r="I43" s="40" t="s">
        <v>50</v>
      </c>
      <c r="J43" s="41">
        <v>1500</v>
      </c>
    </row>
    <row r="44" spans="1:10" hidden="1" x14ac:dyDescent="0.2">
      <c r="A44" s="40" t="s">
        <v>388</v>
      </c>
      <c r="B44" s="40" t="s">
        <v>395</v>
      </c>
      <c r="C44" s="40" t="s">
        <v>209</v>
      </c>
      <c r="D44" s="40" t="s">
        <v>418</v>
      </c>
      <c r="E44" s="40" t="s">
        <v>29</v>
      </c>
      <c r="F44" s="40" t="s">
        <v>385</v>
      </c>
      <c r="G44" s="40" t="s">
        <v>420</v>
      </c>
      <c r="H44" s="40" t="s">
        <v>397</v>
      </c>
      <c r="I44" s="40" t="s">
        <v>50</v>
      </c>
      <c r="J44" s="41">
        <v>7800</v>
      </c>
    </row>
    <row r="45" spans="1:10" hidden="1" x14ac:dyDescent="0.2">
      <c r="A45" s="40" t="s">
        <v>388</v>
      </c>
      <c r="B45" s="40" t="s">
        <v>395</v>
      </c>
      <c r="C45" s="40" t="s">
        <v>209</v>
      </c>
      <c r="D45" s="40" t="s">
        <v>418</v>
      </c>
      <c r="E45" s="40" t="s">
        <v>29</v>
      </c>
      <c r="F45" s="40" t="s">
        <v>385</v>
      </c>
      <c r="G45" s="40" t="s">
        <v>421</v>
      </c>
      <c r="H45" s="40" t="s">
        <v>416</v>
      </c>
      <c r="I45" s="40" t="s">
        <v>50</v>
      </c>
      <c r="J45" s="41">
        <v>3094.98</v>
      </c>
    </row>
    <row r="46" spans="1:10" hidden="1" x14ac:dyDescent="0.2">
      <c r="A46" s="40" t="s">
        <v>388</v>
      </c>
      <c r="B46" s="40" t="s">
        <v>395</v>
      </c>
      <c r="C46" s="40" t="s">
        <v>209</v>
      </c>
      <c r="D46" s="40" t="s">
        <v>418</v>
      </c>
      <c r="E46" s="40" t="s">
        <v>29</v>
      </c>
      <c r="F46" s="40" t="s">
        <v>385</v>
      </c>
      <c r="G46" s="40" t="s">
        <v>422</v>
      </c>
      <c r="H46" s="40" t="s">
        <v>397</v>
      </c>
      <c r="I46" s="40" t="s">
        <v>50</v>
      </c>
      <c r="J46" s="41">
        <v>28500</v>
      </c>
    </row>
    <row r="47" spans="1:10" hidden="1" x14ac:dyDescent="0.2">
      <c r="A47" s="40" t="s">
        <v>388</v>
      </c>
      <c r="B47" s="40" t="s">
        <v>395</v>
      </c>
      <c r="C47" s="40" t="s">
        <v>209</v>
      </c>
      <c r="D47" s="40" t="s">
        <v>418</v>
      </c>
      <c r="E47" s="40" t="s">
        <v>29</v>
      </c>
      <c r="F47" s="40" t="s">
        <v>385</v>
      </c>
      <c r="G47" s="40" t="s">
        <v>422</v>
      </c>
      <c r="H47" s="40" t="s">
        <v>415</v>
      </c>
      <c r="I47" s="40" t="s">
        <v>50</v>
      </c>
      <c r="J47" s="41">
        <v>54596.31</v>
      </c>
    </row>
    <row r="48" spans="1:10" hidden="1" x14ac:dyDescent="0.2">
      <c r="A48" s="40" t="s">
        <v>388</v>
      </c>
      <c r="B48" s="40" t="s">
        <v>395</v>
      </c>
      <c r="C48" s="40" t="s">
        <v>209</v>
      </c>
      <c r="D48" s="40" t="s">
        <v>418</v>
      </c>
      <c r="E48" s="40" t="s">
        <v>29</v>
      </c>
      <c r="F48" s="40" t="s">
        <v>385</v>
      </c>
      <c r="G48" s="40" t="s">
        <v>422</v>
      </c>
      <c r="H48" s="40" t="s">
        <v>406</v>
      </c>
      <c r="I48" s="40" t="s">
        <v>50</v>
      </c>
      <c r="J48" s="41">
        <v>2619.66</v>
      </c>
    </row>
    <row r="49" spans="1:10" hidden="1" x14ac:dyDescent="0.2">
      <c r="A49" s="40" t="s">
        <v>388</v>
      </c>
      <c r="B49" s="40" t="s">
        <v>395</v>
      </c>
      <c r="C49" s="40" t="s">
        <v>209</v>
      </c>
      <c r="D49" s="40" t="s">
        <v>418</v>
      </c>
      <c r="E49" s="40" t="s">
        <v>29</v>
      </c>
      <c r="F49" s="40" t="s">
        <v>385</v>
      </c>
      <c r="G49" s="40" t="s">
        <v>422</v>
      </c>
      <c r="H49" s="40" t="s">
        <v>416</v>
      </c>
      <c r="I49" s="40" t="s">
        <v>50</v>
      </c>
      <c r="J49" s="41">
        <v>2060.1</v>
      </c>
    </row>
    <row r="50" spans="1:10" hidden="1" x14ac:dyDescent="0.2">
      <c r="A50" s="40" t="s">
        <v>388</v>
      </c>
      <c r="B50" s="40" t="s">
        <v>395</v>
      </c>
      <c r="C50" s="40" t="s">
        <v>209</v>
      </c>
      <c r="D50" s="40" t="s">
        <v>418</v>
      </c>
      <c r="E50" s="40" t="s">
        <v>29</v>
      </c>
      <c r="F50" s="40" t="s">
        <v>385</v>
      </c>
      <c r="G50" s="40" t="s">
        <v>423</v>
      </c>
      <c r="H50" s="40" t="s">
        <v>400</v>
      </c>
      <c r="I50" s="40" t="s">
        <v>52</v>
      </c>
      <c r="J50" s="41">
        <v>68164.320000000007</v>
      </c>
    </row>
    <row r="51" spans="1:10" hidden="1" x14ac:dyDescent="0.2">
      <c r="A51" s="40" t="s">
        <v>388</v>
      </c>
      <c r="B51" s="40" t="s">
        <v>395</v>
      </c>
      <c r="C51" s="40" t="s">
        <v>209</v>
      </c>
      <c r="D51" s="40" t="s">
        <v>418</v>
      </c>
      <c r="E51" s="40" t="s">
        <v>29</v>
      </c>
      <c r="F51" s="40" t="s">
        <v>385</v>
      </c>
      <c r="G51" s="40" t="s">
        <v>423</v>
      </c>
      <c r="H51" s="40" t="s">
        <v>397</v>
      </c>
      <c r="I51" s="40" t="s">
        <v>50</v>
      </c>
      <c r="J51" s="41">
        <v>25600</v>
      </c>
    </row>
    <row r="52" spans="1:10" hidden="1" x14ac:dyDescent="0.2">
      <c r="A52" s="40" t="s">
        <v>388</v>
      </c>
      <c r="B52" s="40" t="s">
        <v>395</v>
      </c>
      <c r="C52" s="40" t="s">
        <v>209</v>
      </c>
      <c r="D52" s="40" t="s">
        <v>418</v>
      </c>
      <c r="E52" s="40" t="s">
        <v>29</v>
      </c>
      <c r="F52" s="40" t="s">
        <v>385</v>
      </c>
      <c r="G52" s="40" t="s">
        <v>423</v>
      </c>
      <c r="H52" s="40" t="s">
        <v>406</v>
      </c>
      <c r="I52" s="40" t="s">
        <v>50</v>
      </c>
      <c r="J52" s="41">
        <v>14862.96</v>
      </c>
    </row>
    <row r="53" spans="1:10" hidden="1" x14ac:dyDescent="0.2">
      <c r="A53" s="40" t="s">
        <v>388</v>
      </c>
      <c r="B53" s="40" t="s">
        <v>395</v>
      </c>
      <c r="C53" s="40" t="s">
        <v>209</v>
      </c>
      <c r="D53" s="40" t="s">
        <v>418</v>
      </c>
      <c r="E53" s="40" t="s">
        <v>29</v>
      </c>
      <c r="F53" s="40" t="s">
        <v>385</v>
      </c>
      <c r="G53" s="40" t="s">
        <v>423</v>
      </c>
      <c r="H53" s="40" t="s">
        <v>416</v>
      </c>
      <c r="I53" s="40" t="s">
        <v>50</v>
      </c>
      <c r="J53" s="41">
        <v>1593.36</v>
      </c>
    </row>
    <row r="54" spans="1:10" hidden="1" x14ac:dyDescent="0.2">
      <c r="A54" s="40" t="s">
        <v>388</v>
      </c>
      <c r="B54" s="40" t="s">
        <v>395</v>
      </c>
      <c r="C54" s="40" t="s">
        <v>209</v>
      </c>
      <c r="D54" s="40" t="s">
        <v>418</v>
      </c>
      <c r="E54" s="40" t="s">
        <v>29</v>
      </c>
      <c r="F54" s="40" t="s">
        <v>385</v>
      </c>
      <c r="G54" s="40" t="s">
        <v>424</v>
      </c>
      <c r="H54" s="40" t="s">
        <v>397</v>
      </c>
      <c r="I54" s="40" t="s">
        <v>50</v>
      </c>
      <c r="J54" s="41">
        <v>8800</v>
      </c>
    </row>
    <row r="55" spans="1:10" hidden="1" x14ac:dyDescent="0.2">
      <c r="A55" s="40" t="s">
        <v>388</v>
      </c>
      <c r="B55" s="40" t="s">
        <v>395</v>
      </c>
      <c r="C55" s="40" t="s">
        <v>209</v>
      </c>
      <c r="D55" s="40" t="s">
        <v>418</v>
      </c>
      <c r="E55" s="40" t="s">
        <v>29</v>
      </c>
      <c r="F55" s="40" t="s">
        <v>385</v>
      </c>
      <c r="G55" s="40" t="s">
        <v>425</v>
      </c>
      <c r="H55" s="40" t="s">
        <v>397</v>
      </c>
      <c r="I55" s="40" t="s">
        <v>50</v>
      </c>
      <c r="J55" s="41">
        <v>10000</v>
      </c>
    </row>
    <row r="56" spans="1:10" hidden="1" x14ac:dyDescent="0.2">
      <c r="A56" s="40" t="s">
        <v>388</v>
      </c>
      <c r="B56" s="40" t="s">
        <v>395</v>
      </c>
      <c r="C56" s="40" t="s">
        <v>209</v>
      </c>
      <c r="D56" s="40" t="s">
        <v>418</v>
      </c>
      <c r="E56" s="40" t="s">
        <v>29</v>
      </c>
      <c r="F56" s="40" t="s">
        <v>385</v>
      </c>
      <c r="G56" s="40" t="s">
        <v>426</v>
      </c>
      <c r="H56" s="40" t="s">
        <v>397</v>
      </c>
      <c r="I56" s="40" t="s">
        <v>50</v>
      </c>
      <c r="J56" s="41">
        <v>10000</v>
      </c>
    </row>
    <row r="57" spans="1:10" hidden="1" x14ac:dyDescent="0.2">
      <c r="A57" s="40" t="s">
        <v>388</v>
      </c>
      <c r="B57" s="40" t="s">
        <v>395</v>
      </c>
      <c r="C57" s="40" t="s">
        <v>209</v>
      </c>
      <c r="D57" s="40" t="s">
        <v>418</v>
      </c>
      <c r="E57" s="40" t="s">
        <v>29</v>
      </c>
      <c r="F57" s="40" t="s">
        <v>385</v>
      </c>
      <c r="G57" s="40" t="s">
        <v>426</v>
      </c>
      <c r="H57" s="40" t="s">
        <v>415</v>
      </c>
      <c r="I57" s="40" t="s">
        <v>50</v>
      </c>
      <c r="J57" s="41">
        <v>25000</v>
      </c>
    </row>
    <row r="58" spans="1:10" hidden="1" x14ac:dyDescent="0.2">
      <c r="A58" s="40" t="s">
        <v>388</v>
      </c>
      <c r="B58" s="40" t="s">
        <v>395</v>
      </c>
      <c r="C58" s="40" t="s">
        <v>209</v>
      </c>
      <c r="D58" s="40" t="s">
        <v>418</v>
      </c>
      <c r="E58" s="40" t="s">
        <v>29</v>
      </c>
      <c r="F58" s="40" t="s">
        <v>385</v>
      </c>
      <c r="G58" s="40" t="s">
        <v>427</v>
      </c>
      <c r="H58" s="40" t="s">
        <v>406</v>
      </c>
      <c r="I58" s="40" t="s">
        <v>50</v>
      </c>
      <c r="J58" s="41">
        <v>7500</v>
      </c>
    </row>
    <row r="59" spans="1:10" hidden="1" x14ac:dyDescent="0.2">
      <c r="A59" s="40" t="s">
        <v>388</v>
      </c>
      <c r="B59" s="40" t="s">
        <v>395</v>
      </c>
      <c r="C59" s="40" t="s">
        <v>209</v>
      </c>
      <c r="D59" s="40" t="s">
        <v>418</v>
      </c>
      <c r="E59" s="40" t="s">
        <v>29</v>
      </c>
      <c r="F59" s="40" t="s">
        <v>385</v>
      </c>
      <c r="G59" s="40" t="s">
        <v>428</v>
      </c>
      <c r="H59" s="40" t="s">
        <v>397</v>
      </c>
      <c r="I59" s="40" t="s">
        <v>50</v>
      </c>
      <c r="J59" s="41">
        <v>4000</v>
      </c>
    </row>
    <row r="60" spans="1:10" hidden="1" x14ac:dyDescent="0.2">
      <c r="A60" s="40" t="s">
        <v>388</v>
      </c>
      <c r="B60" s="40" t="s">
        <v>395</v>
      </c>
      <c r="C60" s="40" t="s">
        <v>209</v>
      </c>
      <c r="D60" s="40" t="s">
        <v>418</v>
      </c>
      <c r="E60" s="40" t="s">
        <v>29</v>
      </c>
      <c r="F60" s="40" t="s">
        <v>385</v>
      </c>
      <c r="G60" s="40" t="s">
        <v>428</v>
      </c>
      <c r="H60" s="40" t="s">
        <v>406</v>
      </c>
      <c r="I60" s="40" t="s">
        <v>50</v>
      </c>
      <c r="J60" s="41">
        <v>37036</v>
      </c>
    </row>
    <row r="61" spans="1:10" hidden="1" x14ac:dyDescent="0.2">
      <c r="A61" s="40" t="s">
        <v>388</v>
      </c>
      <c r="B61" s="40" t="s">
        <v>395</v>
      </c>
      <c r="C61" s="40" t="s">
        <v>209</v>
      </c>
      <c r="D61" s="40" t="s">
        <v>384</v>
      </c>
      <c r="E61" s="40" t="s">
        <v>29</v>
      </c>
      <c r="F61" s="40" t="s">
        <v>385</v>
      </c>
      <c r="G61" s="40" t="s">
        <v>386</v>
      </c>
      <c r="H61" s="40" t="s">
        <v>400</v>
      </c>
      <c r="I61" s="40" t="s">
        <v>52</v>
      </c>
      <c r="J61" s="41">
        <v>449004</v>
      </c>
    </row>
    <row r="62" spans="1:10" hidden="1" x14ac:dyDescent="0.2">
      <c r="A62" s="40" t="s">
        <v>388</v>
      </c>
      <c r="B62" s="40" t="s">
        <v>395</v>
      </c>
      <c r="C62" s="40" t="s">
        <v>209</v>
      </c>
      <c r="D62" s="40" t="s">
        <v>384</v>
      </c>
      <c r="E62" s="40" t="s">
        <v>29</v>
      </c>
      <c r="F62" s="40" t="s">
        <v>385</v>
      </c>
      <c r="G62" s="40" t="s">
        <v>386</v>
      </c>
      <c r="H62" s="40" t="s">
        <v>429</v>
      </c>
      <c r="I62" s="40" t="s">
        <v>52</v>
      </c>
      <c r="J62" s="41">
        <v>1393917.22</v>
      </c>
    </row>
    <row r="63" spans="1:10" hidden="1" x14ac:dyDescent="0.2">
      <c r="A63" s="40" t="s">
        <v>388</v>
      </c>
      <c r="B63" s="40" t="s">
        <v>395</v>
      </c>
      <c r="C63" s="40" t="s">
        <v>209</v>
      </c>
      <c r="D63" s="40" t="s">
        <v>384</v>
      </c>
      <c r="E63" s="40" t="s">
        <v>29</v>
      </c>
      <c r="F63" s="40" t="s">
        <v>385</v>
      </c>
      <c r="G63" s="40" t="s">
        <v>386</v>
      </c>
      <c r="H63" s="40" t="s">
        <v>430</v>
      </c>
      <c r="I63" s="40" t="s">
        <v>50</v>
      </c>
      <c r="J63" s="41">
        <v>7930176.2000000002</v>
      </c>
    </row>
    <row r="64" spans="1:10" hidden="1" x14ac:dyDescent="0.2">
      <c r="A64" s="40" t="s">
        <v>388</v>
      </c>
      <c r="B64" s="40" t="s">
        <v>395</v>
      </c>
      <c r="C64" s="40" t="s">
        <v>209</v>
      </c>
      <c r="D64" s="40" t="s">
        <v>384</v>
      </c>
      <c r="E64" s="40" t="s">
        <v>29</v>
      </c>
      <c r="F64" s="40" t="s">
        <v>385</v>
      </c>
      <c r="G64" s="40" t="s">
        <v>386</v>
      </c>
      <c r="H64" s="40" t="s">
        <v>431</v>
      </c>
      <c r="I64" s="40" t="s">
        <v>50</v>
      </c>
      <c r="J64" s="41">
        <v>100619.18</v>
      </c>
    </row>
    <row r="65" spans="1:10" hidden="1" x14ac:dyDescent="0.2">
      <c r="A65" s="40" t="s">
        <v>388</v>
      </c>
      <c r="B65" s="40" t="s">
        <v>395</v>
      </c>
      <c r="C65" s="40" t="s">
        <v>209</v>
      </c>
      <c r="D65" s="40" t="s">
        <v>384</v>
      </c>
      <c r="E65" s="40" t="s">
        <v>29</v>
      </c>
      <c r="F65" s="40" t="s">
        <v>385</v>
      </c>
      <c r="G65" s="40" t="s">
        <v>432</v>
      </c>
      <c r="H65" s="40" t="s">
        <v>429</v>
      </c>
      <c r="I65" s="40" t="s">
        <v>52</v>
      </c>
      <c r="J65" s="41">
        <v>16863</v>
      </c>
    </row>
    <row r="66" spans="1:10" hidden="1" x14ac:dyDescent="0.2">
      <c r="A66" s="40" t="s">
        <v>388</v>
      </c>
      <c r="B66" s="40" t="s">
        <v>395</v>
      </c>
      <c r="C66" s="40" t="s">
        <v>209</v>
      </c>
      <c r="D66" s="40" t="s">
        <v>384</v>
      </c>
      <c r="E66" s="40" t="s">
        <v>29</v>
      </c>
      <c r="F66" s="40" t="s">
        <v>385</v>
      </c>
      <c r="G66" s="40" t="s">
        <v>432</v>
      </c>
      <c r="H66" s="40" t="s">
        <v>397</v>
      </c>
      <c r="I66" s="40" t="s">
        <v>50</v>
      </c>
      <c r="J66" s="41">
        <v>18000</v>
      </c>
    </row>
    <row r="67" spans="1:10" hidden="1" x14ac:dyDescent="0.2">
      <c r="A67" s="40" t="s">
        <v>388</v>
      </c>
      <c r="B67" s="40" t="s">
        <v>395</v>
      </c>
      <c r="C67" s="40" t="s">
        <v>209</v>
      </c>
      <c r="D67" s="40" t="s">
        <v>384</v>
      </c>
      <c r="E67" s="40" t="s">
        <v>29</v>
      </c>
      <c r="F67" s="40" t="s">
        <v>385</v>
      </c>
      <c r="G67" s="40" t="s">
        <v>433</v>
      </c>
      <c r="H67" s="40" t="s">
        <v>397</v>
      </c>
      <c r="I67" s="40" t="s">
        <v>50</v>
      </c>
      <c r="J67" s="41">
        <v>32310</v>
      </c>
    </row>
    <row r="68" spans="1:10" hidden="1" x14ac:dyDescent="0.2">
      <c r="A68" s="40" t="s">
        <v>388</v>
      </c>
      <c r="B68" s="40" t="s">
        <v>395</v>
      </c>
      <c r="C68" s="40" t="s">
        <v>209</v>
      </c>
      <c r="D68" s="40" t="s">
        <v>384</v>
      </c>
      <c r="E68" s="40" t="s">
        <v>29</v>
      </c>
      <c r="F68" s="40" t="s">
        <v>385</v>
      </c>
      <c r="G68" s="40" t="s">
        <v>434</v>
      </c>
      <c r="H68" s="40" t="s">
        <v>397</v>
      </c>
      <c r="I68" s="40" t="s">
        <v>50</v>
      </c>
      <c r="J68" s="41">
        <v>2690</v>
      </c>
    </row>
    <row r="69" spans="1:10" hidden="1" x14ac:dyDescent="0.2">
      <c r="A69" s="40" t="s">
        <v>388</v>
      </c>
      <c r="B69" s="40" t="s">
        <v>395</v>
      </c>
      <c r="C69" s="40" t="s">
        <v>209</v>
      </c>
      <c r="D69" s="40" t="s">
        <v>384</v>
      </c>
      <c r="E69" s="40" t="s">
        <v>29</v>
      </c>
      <c r="F69" s="40" t="s">
        <v>385</v>
      </c>
      <c r="G69" s="40" t="s">
        <v>435</v>
      </c>
      <c r="H69" s="40" t="s">
        <v>429</v>
      </c>
      <c r="I69" s="40" t="s">
        <v>52</v>
      </c>
      <c r="J69" s="41">
        <v>22452</v>
      </c>
    </row>
    <row r="70" spans="1:10" hidden="1" x14ac:dyDescent="0.2">
      <c r="A70" s="40" t="s">
        <v>388</v>
      </c>
      <c r="B70" s="40" t="s">
        <v>395</v>
      </c>
      <c r="C70" s="40" t="s">
        <v>209</v>
      </c>
      <c r="D70" s="40" t="s">
        <v>384</v>
      </c>
      <c r="E70" s="40" t="s">
        <v>29</v>
      </c>
      <c r="F70" s="40" t="s">
        <v>385</v>
      </c>
      <c r="G70" s="40" t="s">
        <v>435</v>
      </c>
      <c r="H70" s="40" t="s">
        <v>397</v>
      </c>
      <c r="I70" s="40" t="s">
        <v>50</v>
      </c>
      <c r="J70" s="41">
        <v>106500</v>
      </c>
    </row>
    <row r="71" spans="1:10" hidden="1" x14ac:dyDescent="0.2">
      <c r="A71" s="40" t="s">
        <v>388</v>
      </c>
      <c r="B71" s="40" t="s">
        <v>395</v>
      </c>
      <c r="C71" s="40" t="s">
        <v>209</v>
      </c>
      <c r="D71" s="40" t="s">
        <v>384</v>
      </c>
      <c r="E71" s="40" t="s">
        <v>29</v>
      </c>
      <c r="F71" s="40" t="s">
        <v>385</v>
      </c>
      <c r="G71" s="40" t="s">
        <v>435</v>
      </c>
      <c r="H71" s="40" t="s">
        <v>406</v>
      </c>
      <c r="I71" s="40" t="s">
        <v>50</v>
      </c>
      <c r="J71" s="41">
        <v>68077.05</v>
      </c>
    </row>
    <row r="72" spans="1:10" hidden="1" x14ac:dyDescent="0.2">
      <c r="A72" s="40" t="s">
        <v>388</v>
      </c>
      <c r="B72" s="40" t="s">
        <v>395</v>
      </c>
      <c r="C72" s="40" t="s">
        <v>209</v>
      </c>
      <c r="D72" s="40" t="s">
        <v>384</v>
      </c>
      <c r="E72" s="40" t="s">
        <v>29</v>
      </c>
      <c r="F72" s="40" t="s">
        <v>385</v>
      </c>
      <c r="G72" s="40" t="s">
        <v>435</v>
      </c>
      <c r="H72" s="40" t="s">
        <v>416</v>
      </c>
      <c r="I72" s="40" t="s">
        <v>50</v>
      </c>
      <c r="J72" s="41">
        <v>12000</v>
      </c>
    </row>
    <row r="73" spans="1:10" hidden="1" x14ac:dyDescent="0.2">
      <c r="A73" s="40" t="s">
        <v>388</v>
      </c>
      <c r="B73" s="40" t="s">
        <v>395</v>
      </c>
      <c r="C73" s="40" t="s">
        <v>209</v>
      </c>
      <c r="D73" s="40" t="s">
        <v>436</v>
      </c>
      <c r="E73" s="40" t="s">
        <v>29</v>
      </c>
      <c r="F73" s="40" t="s">
        <v>437</v>
      </c>
      <c r="G73" s="40" t="s">
        <v>438</v>
      </c>
      <c r="H73" s="40" t="s">
        <v>397</v>
      </c>
      <c r="I73" s="40" t="s">
        <v>50</v>
      </c>
      <c r="J73" s="41">
        <v>6000</v>
      </c>
    </row>
    <row r="74" spans="1:10" hidden="1" x14ac:dyDescent="0.2">
      <c r="A74" s="40" t="s">
        <v>388</v>
      </c>
      <c r="B74" s="40" t="s">
        <v>395</v>
      </c>
      <c r="C74" s="40" t="s">
        <v>209</v>
      </c>
      <c r="D74" s="40" t="s">
        <v>387</v>
      </c>
      <c r="E74" s="40" t="s">
        <v>29</v>
      </c>
      <c r="F74" s="40" t="s">
        <v>385</v>
      </c>
      <c r="G74" s="40" t="s">
        <v>439</v>
      </c>
      <c r="H74" s="40" t="s">
        <v>397</v>
      </c>
      <c r="I74" s="40" t="s">
        <v>50</v>
      </c>
      <c r="J74" s="41">
        <v>148571</v>
      </c>
    </row>
    <row r="75" spans="1:10" hidden="1" x14ac:dyDescent="0.2">
      <c r="A75" s="40" t="s">
        <v>388</v>
      </c>
      <c r="B75" s="40" t="s">
        <v>395</v>
      </c>
      <c r="C75" s="40" t="s">
        <v>209</v>
      </c>
      <c r="D75" s="40" t="s">
        <v>387</v>
      </c>
      <c r="E75" s="40" t="s">
        <v>29</v>
      </c>
      <c r="F75" s="40" t="s">
        <v>385</v>
      </c>
      <c r="G75" s="40" t="s">
        <v>439</v>
      </c>
      <c r="H75" s="40" t="s">
        <v>415</v>
      </c>
      <c r="I75" s="40" t="s">
        <v>50</v>
      </c>
      <c r="J75" s="41">
        <v>25403.69</v>
      </c>
    </row>
    <row r="76" spans="1:10" hidden="1" x14ac:dyDescent="0.2">
      <c r="A76" s="40" t="s">
        <v>388</v>
      </c>
      <c r="B76" s="40" t="s">
        <v>395</v>
      </c>
      <c r="C76" s="40" t="s">
        <v>209</v>
      </c>
      <c r="D76" s="40" t="s">
        <v>387</v>
      </c>
      <c r="E76" s="40" t="s">
        <v>29</v>
      </c>
      <c r="F76" s="40" t="s">
        <v>385</v>
      </c>
      <c r="G76" s="40" t="s">
        <v>439</v>
      </c>
      <c r="H76" s="40" t="s">
        <v>406</v>
      </c>
      <c r="I76" s="40" t="s">
        <v>50</v>
      </c>
      <c r="J76" s="41">
        <v>154571</v>
      </c>
    </row>
    <row r="77" spans="1:10" hidden="1" x14ac:dyDescent="0.2">
      <c r="A77" s="40" t="s">
        <v>388</v>
      </c>
      <c r="B77" s="40" t="s">
        <v>395</v>
      </c>
      <c r="C77" s="40" t="s">
        <v>209</v>
      </c>
      <c r="D77" s="40" t="s">
        <v>387</v>
      </c>
      <c r="E77" s="40" t="s">
        <v>29</v>
      </c>
      <c r="F77" s="40" t="s">
        <v>385</v>
      </c>
      <c r="G77" s="40" t="s">
        <v>439</v>
      </c>
      <c r="H77" s="40" t="s">
        <v>416</v>
      </c>
      <c r="I77" s="40" t="s">
        <v>50</v>
      </c>
      <c r="J77" s="41">
        <v>33473.230000000003</v>
      </c>
    </row>
    <row r="78" spans="1:10" hidden="1" x14ac:dyDescent="0.2">
      <c r="A78" s="40" t="s">
        <v>388</v>
      </c>
      <c r="B78" s="40" t="s">
        <v>395</v>
      </c>
      <c r="C78" s="40" t="s">
        <v>209</v>
      </c>
      <c r="D78" s="40" t="s">
        <v>440</v>
      </c>
      <c r="E78" s="40" t="s">
        <v>29</v>
      </c>
      <c r="F78" s="40" t="s">
        <v>385</v>
      </c>
      <c r="G78" s="40" t="s">
        <v>441</v>
      </c>
      <c r="H78" s="40" t="s">
        <v>406</v>
      </c>
      <c r="I78" s="40" t="s">
        <v>50</v>
      </c>
      <c r="J78" s="41">
        <v>5042.9399999999996</v>
      </c>
    </row>
    <row r="79" spans="1:10" hidden="1" x14ac:dyDescent="0.2">
      <c r="A79" s="40" t="s">
        <v>388</v>
      </c>
      <c r="B79" s="40" t="s">
        <v>395</v>
      </c>
      <c r="C79" s="40" t="s">
        <v>209</v>
      </c>
      <c r="D79" s="40" t="s">
        <v>442</v>
      </c>
      <c r="E79" s="40" t="s">
        <v>29</v>
      </c>
      <c r="F79" s="40" t="s">
        <v>385</v>
      </c>
      <c r="G79" s="40" t="s">
        <v>443</v>
      </c>
      <c r="H79" s="40" t="s">
        <v>397</v>
      </c>
      <c r="I79" s="40" t="s">
        <v>50</v>
      </c>
      <c r="J79" s="41">
        <v>88461.33</v>
      </c>
    </row>
    <row r="80" spans="1:10" hidden="1" x14ac:dyDescent="0.2">
      <c r="A80" s="40" t="s">
        <v>388</v>
      </c>
      <c r="B80" s="40" t="s">
        <v>395</v>
      </c>
      <c r="C80" s="40" t="s">
        <v>209</v>
      </c>
      <c r="D80" s="40" t="s">
        <v>442</v>
      </c>
      <c r="E80" s="40" t="s">
        <v>29</v>
      </c>
      <c r="F80" s="40" t="s">
        <v>385</v>
      </c>
      <c r="G80" s="40" t="s">
        <v>443</v>
      </c>
      <c r="H80" s="40" t="s">
        <v>415</v>
      </c>
      <c r="I80" s="40" t="s">
        <v>50</v>
      </c>
      <c r="J80" s="41">
        <v>40000</v>
      </c>
    </row>
    <row r="81" spans="1:10" hidden="1" x14ac:dyDescent="0.2">
      <c r="A81" s="40" t="s">
        <v>388</v>
      </c>
      <c r="B81" s="40" t="s">
        <v>395</v>
      </c>
      <c r="C81" s="40" t="s">
        <v>209</v>
      </c>
      <c r="D81" s="40" t="s">
        <v>442</v>
      </c>
      <c r="E81" s="40" t="s">
        <v>29</v>
      </c>
      <c r="F81" s="40" t="s">
        <v>385</v>
      </c>
      <c r="G81" s="40" t="s">
        <v>443</v>
      </c>
      <c r="H81" s="40" t="s">
        <v>406</v>
      </c>
      <c r="I81" s="40" t="s">
        <v>50</v>
      </c>
      <c r="J81" s="41">
        <v>76740.36</v>
      </c>
    </row>
    <row r="82" spans="1:10" hidden="1" x14ac:dyDescent="0.2">
      <c r="A82" s="40" t="s">
        <v>388</v>
      </c>
      <c r="B82" s="40" t="s">
        <v>395</v>
      </c>
      <c r="C82" s="40" t="s">
        <v>209</v>
      </c>
      <c r="D82" s="40" t="s">
        <v>444</v>
      </c>
      <c r="E82" s="40" t="s">
        <v>29</v>
      </c>
      <c r="F82" s="40" t="s">
        <v>385</v>
      </c>
      <c r="G82" s="40" t="s">
        <v>445</v>
      </c>
      <c r="H82" s="40" t="s">
        <v>406</v>
      </c>
      <c r="I82" s="40" t="s">
        <v>50</v>
      </c>
      <c r="J82" s="41">
        <v>2709.33</v>
      </c>
    </row>
    <row r="83" spans="1:10" hidden="1" x14ac:dyDescent="0.2">
      <c r="A83" s="40" t="s">
        <v>388</v>
      </c>
      <c r="B83" s="40" t="s">
        <v>395</v>
      </c>
      <c r="C83" s="40" t="s">
        <v>209</v>
      </c>
      <c r="D83" s="40" t="s">
        <v>446</v>
      </c>
      <c r="E83" s="40" t="s">
        <v>29</v>
      </c>
      <c r="F83" s="40" t="s">
        <v>385</v>
      </c>
      <c r="G83" s="40" t="s">
        <v>447</v>
      </c>
      <c r="H83" s="40" t="s">
        <v>400</v>
      </c>
      <c r="I83" s="40" t="s">
        <v>52</v>
      </c>
      <c r="J83" s="41">
        <v>10000</v>
      </c>
    </row>
    <row r="84" spans="1:10" hidden="1" x14ac:dyDescent="0.2">
      <c r="A84" s="40" t="s">
        <v>388</v>
      </c>
      <c r="B84" s="40" t="s">
        <v>395</v>
      </c>
      <c r="C84" s="40" t="s">
        <v>209</v>
      </c>
      <c r="D84" s="40" t="s">
        <v>446</v>
      </c>
      <c r="E84" s="40" t="s">
        <v>29</v>
      </c>
      <c r="F84" s="40" t="s">
        <v>385</v>
      </c>
      <c r="G84" s="40" t="s">
        <v>447</v>
      </c>
      <c r="H84" s="40" t="s">
        <v>397</v>
      </c>
      <c r="I84" s="40" t="s">
        <v>50</v>
      </c>
      <c r="J84" s="41">
        <v>100000</v>
      </c>
    </row>
    <row r="85" spans="1:10" hidden="1" x14ac:dyDescent="0.2">
      <c r="A85" s="40" t="s">
        <v>388</v>
      </c>
      <c r="B85" s="40" t="s">
        <v>395</v>
      </c>
      <c r="C85" s="40" t="s">
        <v>209</v>
      </c>
      <c r="D85" s="40" t="s">
        <v>446</v>
      </c>
      <c r="E85" s="40" t="s">
        <v>29</v>
      </c>
      <c r="F85" s="40" t="s">
        <v>385</v>
      </c>
      <c r="G85" s="40" t="s">
        <v>447</v>
      </c>
      <c r="H85" s="40" t="s">
        <v>406</v>
      </c>
      <c r="I85" s="40" t="s">
        <v>50</v>
      </c>
      <c r="J85" s="41">
        <v>4320</v>
      </c>
    </row>
    <row r="86" spans="1:10" hidden="1" x14ac:dyDescent="0.2">
      <c r="A86" s="40" t="s">
        <v>388</v>
      </c>
      <c r="B86" s="40" t="s">
        <v>395</v>
      </c>
      <c r="C86" s="40" t="s">
        <v>209</v>
      </c>
      <c r="D86" s="40" t="s">
        <v>446</v>
      </c>
      <c r="E86" s="40" t="s">
        <v>29</v>
      </c>
      <c r="F86" s="40" t="s">
        <v>385</v>
      </c>
      <c r="G86" s="40" t="s">
        <v>448</v>
      </c>
      <c r="H86" s="40" t="s">
        <v>397</v>
      </c>
      <c r="I86" s="40" t="s">
        <v>50</v>
      </c>
      <c r="J86" s="41">
        <v>55000</v>
      </c>
    </row>
    <row r="87" spans="1:10" hidden="1" x14ac:dyDescent="0.2">
      <c r="A87" s="40" t="s">
        <v>388</v>
      </c>
      <c r="B87" s="40" t="s">
        <v>395</v>
      </c>
      <c r="C87" s="40" t="s">
        <v>209</v>
      </c>
      <c r="D87" s="40" t="s">
        <v>446</v>
      </c>
      <c r="E87" s="40" t="s">
        <v>29</v>
      </c>
      <c r="F87" s="40" t="s">
        <v>385</v>
      </c>
      <c r="G87" s="40" t="s">
        <v>448</v>
      </c>
      <c r="H87" s="40" t="s">
        <v>415</v>
      </c>
      <c r="I87" s="40" t="s">
        <v>50</v>
      </c>
      <c r="J87" s="41">
        <v>20000</v>
      </c>
    </row>
    <row r="88" spans="1:10" hidden="1" x14ac:dyDescent="0.2">
      <c r="A88" s="40" t="s">
        <v>388</v>
      </c>
      <c r="B88" s="40" t="s">
        <v>395</v>
      </c>
      <c r="C88" s="40" t="s">
        <v>209</v>
      </c>
      <c r="D88" s="40" t="s">
        <v>446</v>
      </c>
      <c r="E88" s="40" t="s">
        <v>29</v>
      </c>
      <c r="F88" s="40" t="s">
        <v>385</v>
      </c>
      <c r="G88" s="40" t="s">
        <v>448</v>
      </c>
      <c r="H88" s="40" t="s">
        <v>406</v>
      </c>
      <c r="I88" s="40" t="s">
        <v>50</v>
      </c>
      <c r="J88" s="41">
        <v>67680</v>
      </c>
    </row>
    <row r="89" spans="1:10" hidden="1" x14ac:dyDescent="0.2">
      <c r="A89" s="40" t="s">
        <v>388</v>
      </c>
      <c r="B89" s="40" t="s">
        <v>395</v>
      </c>
      <c r="C89" s="40" t="s">
        <v>209</v>
      </c>
      <c r="D89" s="40" t="s">
        <v>449</v>
      </c>
      <c r="E89" s="40" t="s">
        <v>29</v>
      </c>
      <c r="F89" s="40" t="s">
        <v>385</v>
      </c>
      <c r="G89" s="40" t="s">
        <v>450</v>
      </c>
      <c r="H89" s="40" t="s">
        <v>397</v>
      </c>
      <c r="I89" s="40" t="s">
        <v>50</v>
      </c>
      <c r="J89" s="41">
        <v>112000</v>
      </c>
    </row>
    <row r="90" spans="1:10" hidden="1" x14ac:dyDescent="0.2">
      <c r="A90" s="40" t="s">
        <v>388</v>
      </c>
      <c r="B90" s="40" t="s">
        <v>395</v>
      </c>
      <c r="C90" s="40" t="s">
        <v>243</v>
      </c>
      <c r="D90" s="40" t="s">
        <v>413</v>
      </c>
      <c r="E90" s="40" t="s">
        <v>29</v>
      </c>
      <c r="F90" s="40" t="s">
        <v>385</v>
      </c>
      <c r="G90" s="40" t="s">
        <v>451</v>
      </c>
      <c r="H90" s="40" t="s">
        <v>400</v>
      </c>
      <c r="I90" s="40" t="s">
        <v>52</v>
      </c>
      <c r="J90" s="41">
        <v>576243</v>
      </c>
    </row>
    <row r="91" spans="1:10" hidden="1" x14ac:dyDescent="0.2">
      <c r="A91" s="40" t="s">
        <v>388</v>
      </c>
      <c r="B91" s="40" t="s">
        <v>395</v>
      </c>
      <c r="C91" s="40" t="s">
        <v>243</v>
      </c>
      <c r="D91" s="40" t="s">
        <v>413</v>
      </c>
      <c r="E91" s="40" t="s">
        <v>29</v>
      </c>
      <c r="F91" s="40" t="s">
        <v>385</v>
      </c>
      <c r="G91" s="40" t="s">
        <v>451</v>
      </c>
      <c r="H91" s="40" t="s">
        <v>397</v>
      </c>
      <c r="I91" s="40" t="s">
        <v>50</v>
      </c>
      <c r="J91" s="41">
        <v>95000</v>
      </c>
    </row>
    <row r="92" spans="1:10" hidden="1" x14ac:dyDescent="0.2">
      <c r="A92" s="40" t="s">
        <v>388</v>
      </c>
      <c r="B92" s="40" t="s">
        <v>395</v>
      </c>
      <c r="C92" s="40" t="s">
        <v>243</v>
      </c>
      <c r="D92" s="40" t="s">
        <v>413</v>
      </c>
      <c r="E92" s="40" t="s">
        <v>29</v>
      </c>
      <c r="F92" s="40" t="s">
        <v>385</v>
      </c>
      <c r="G92" s="40" t="s">
        <v>451</v>
      </c>
      <c r="H92" s="40" t="s">
        <v>415</v>
      </c>
      <c r="I92" s="40" t="s">
        <v>50</v>
      </c>
      <c r="J92" s="41">
        <v>801043.23</v>
      </c>
    </row>
    <row r="93" spans="1:10" hidden="1" x14ac:dyDescent="0.2">
      <c r="A93" s="40" t="s">
        <v>388</v>
      </c>
      <c r="B93" s="40" t="s">
        <v>395</v>
      </c>
      <c r="C93" s="40" t="s">
        <v>243</v>
      </c>
      <c r="D93" s="40" t="s">
        <v>413</v>
      </c>
      <c r="E93" s="40" t="s">
        <v>29</v>
      </c>
      <c r="F93" s="40" t="s">
        <v>385</v>
      </c>
      <c r="G93" s="40" t="s">
        <v>451</v>
      </c>
      <c r="H93" s="40" t="s">
        <v>416</v>
      </c>
      <c r="I93" s="40" t="s">
        <v>50</v>
      </c>
      <c r="J93" s="41">
        <v>33368.11</v>
      </c>
    </row>
    <row r="94" spans="1:10" hidden="1" x14ac:dyDescent="0.2">
      <c r="A94" s="40" t="s">
        <v>388</v>
      </c>
      <c r="B94" s="40" t="s">
        <v>395</v>
      </c>
      <c r="C94" s="40" t="s">
        <v>243</v>
      </c>
      <c r="D94" s="40" t="s">
        <v>413</v>
      </c>
      <c r="E94" s="40" t="s">
        <v>29</v>
      </c>
      <c r="F94" s="40" t="s">
        <v>385</v>
      </c>
      <c r="G94" s="40" t="s">
        <v>452</v>
      </c>
      <c r="H94" s="40" t="s">
        <v>400</v>
      </c>
      <c r="I94" s="40" t="s">
        <v>52</v>
      </c>
      <c r="J94" s="41">
        <v>2476170</v>
      </c>
    </row>
    <row r="95" spans="1:10" hidden="1" x14ac:dyDescent="0.2">
      <c r="A95" s="40" t="s">
        <v>388</v>
      </c>
      <c r="B95" s="40" t="s">
        <v>395</v>
      </c>
      <c r="C95" s="40" t="s">
        <v>243</v>
      </c>
      <c r="D95" s="40" t="s">
        <v>413</v>
      </c>
      <c r="E95" s="40" t="s">
        <v>29</v>
      </c>
      <c r="F95" s="40" t="s">
        <v>385</v>
      </c>
      <c r="G95" s="40" t="s">
        <v>452</v>
      </c>
      <c r="H95" s="40" t="s">
        <v>397</v>
      </c>
      <c r="I95" s="40" t="s">
        <v>50</v>
      </c>
      <c r="J95" s="41">
        <v>100000</v>
      </c>
    </row>
    <row r="96" spans="1:10" hidden="1" x14ac:dyDescent="0.2">
      <c r="A96" s="40" t="s">
        <v>388</v>
      </c>
      <c r="B96" s="40" t="s">
        <v>395</v>
      </c>
      <c r="C96" s="40" t="s">
        <v>166</v>
      </c>
      <c r="D96" s="40" t="s">
        <v>453</v>
      </c>
      <c r="E96" s="40" t="s">
        <v>29</v>
      </c>
      <c r="F96" s="40" t="s">
        <v>385</v>
      </c>
      <c r="G96" s="40" t="s">
        <v>454</v>
      </c>
      <c r="H96" s="40" t="s">
        <v>400</v>
      </c>
      <c r="I96" s="40" t="s">
        <v>52</v>
      </c>
      <c r="J96" s="41">
        <v>375723.45</v>
      </c>
    </row>
    <row r="97" spans="1:10" hidden="1" x14ac:dyDescent="0.2">
      <c r="A97" s="40" t="s">
        <v>388</v>
      </c>
      <c r="B97" s="40" t="s">
        <v>395</v>
      </c>
      <c r="C97" s="40" t="s">
        <v>166</v>
      </c>
      <c r="D97" s="40" t="s">
        <v>453</v>
      </c>
      <c r="E97" s="40" t="s">
        <v>29</v>
      </c>
      <c r="F97" s="40" t="s">
        <v>385</v>
      </c>
      <c r="G97" s="40" t="s">
        <v>454</v>
      </c>
      <c r="H97" s="40" t="s">
        <v>429</v>
      </c>
      <c r="I97" s="40" t="s">
        <v>52</v>
      </c>
      <c r="J97" s="41">
        <v>638220.35</v>
      </c>
    </row>
    <row r="98" spans="1:10" hidden="1" x14ac:dyDescent="0.2">
      <c r="A98" s="40" t="s">
        <v>388</v>
      </c>
      <c r="B98" s="40" t="s">
        <v>395</v>
      </c>
      <c r="C98" s="40" t="s">
        <v>166</v>
      </c>
      <c r="D98" s="40" t="s">
        <v>453</v>
      </c>
      <c r="E98" s="40" t="s">
        <v>29</v>
      </c>
      <c r="F98" s="40" t="s">
        <v>385</v>
      </c>
      <c r="G98" s="40" t="s">
        <v>455</v>
      </c>
      <c r="H98" s="40" t="s">
        <v>429</v>
      </c>
      <c r="I98" s="40" t="s">
        <v>52</v>
      </c>
      <c r="J98" s="41">
        <v>771810.08</v>
      </c>
    </row>
    <row r="99" spans="1:10" hidden="1" x14ac:dyDescent="0.2">
      <c r="A99" s="40" t="s">
        <v>388</v>
      </c>
      <c r="B99" s="40" t="s">
        <v>395</v>
      </c>
      <c r="C99" s="40" t="s">
        <v>169</v>
      </c>
      <c r="D99" s="40" t="s">
        <v>453</v>
      </c>
      <c r="E99" s="40" t="s">
        <v>29</v>
      </c>
      <c r="F99" s="40" t="s">
        <v>385</v>
      </c>
      <c r="G99" s="40" t="s">
        <v>456</v>
      </c>
      <c r="H99" s="40" t="s">
        <v>397</v>
      </c>
      <c r="I99" s="40" t="s">
        <v>50</v>
      </c>
      <c r="J99" s="41">
        <v>3500</v>
      </c>
    </row>
    <row r="100" spans="1:10" hidden="1" x14ac:dyDescent="0.2">
      <c r="A100" s="40" t="s">
        <v>388</v>
      </c>
      <c r="B100" s="40" t="s">
        <v>395</v>
      </c>
      <c r="C100" s="40" t="s">
        <v>169</v>
      </c>
      <c r="D100" s="40" t="s">
        <v>453</v>
      </c>
      <c r="E100" s="40" t="s">
        <v>29</v>
      </c>
      <c r="F100" s="40" t="s">
        <v>385</v>
      </c>
      <c r="G100" s="40" t="s">
        <v>457</v>
      </c>
      <c r="H100" s="40" t="s">
        <v>429</v>
      </c>
      <c r="I100" s="40" t="s">
        <v>52</v>
      </c>
      <c r="J100" s="41">
        <v>2064</v>
      </c>
    </row>
    <row r="101" spans="1:10" hidden="1" x14ac:dyDescent="0.2">
      <c r="A101" s="40" t="s">
        <v>388</v>
      </c>
      <c r="B101" s="40" t="s">
        <v>395</v>
      </c>
      <c r="C101" s="40" t="s">
        <v>169</v>
      </c>
      <c r="D101" s="40" t="s">
        <v>453</v>
      </c>
      <c r="E101" s="40" t="s">
        <v>29</v>
      </c>
      <c r="F101" s="40" t="s">
        <v>385</v>
      </c>
      <c r="G101" s="40" t="s">
        <v>457</v>
      </c>
      <c r="H101" s="40" t="s">
        <v>406</v>
      </c>
      <c r="I101" s="40" t="s">
        <v>50</v>
      </c>
      <c r="J101" s="41">
        <v>17</v>
      </c>
    </row>
    <row r="102" spans="1:10" hidden="1" x14ac:dyDescent="0.2">
      <c r="A102" s="40" t="s">
        <v>388</v>
      </c>
      <c r="B102" s="40" t="s">
        <v>458</v>
      </c>
      <c r="C102" s="40" t="s">
        <v>115</v>
      </c>
      <c r="D102" s="40" t="s">
        <v>390</v>
      </c>
      <c r="E102" s="40" t="s">
        <v>29</v>
      </c>
      <c r="F102" s="40" t="s">
        <v>459</v>
      </c>
      <c r="G102" s="40" t="s">
        <v>398</v>
      </c>
      <c r="H102" s="40" t="s">
        <v>460</v>
      </c>
      <c r="I102" s="40" t="s">
        <v>52</v>
      </c>
      <c r="J102" s="41">
        <v>1883192.94</v>
      </c>
    </row>
    <row r="103" spans="1:10" hidden="1" x14ac:dyDescent="0.2">
      <c r="A103" s="40" t="s">
        <v>388</v>
      </c>
      <c r="B103" s="40" t="s">
        <v>458</v>
      </c>
      <c r="C103" s="40" t="s">
        <v>124</v>
      </c>
      <c r="D103" s="40" t="s">
        <v>393</v>
      </c>
      <c r="E103" s="40" t="s">
        <v>29</v>
      </c>
      <c r="F103" s="40" t="s">
        <v>459</v>
      </c>
      <c r="G103" s="40" t="s">
        <v>409</v>
      </c>
      <c r="H103" s="40" t="s">
        <v>460</v>
      </c>
      <c r="I103" s="40" t="s">
        <v>52</v>
      </c>
      <c r="J103" s="41">
        <v>568724.27</v>
      </c>
    </row>
    <row r="104" spans="1:10" hidden="1" x14ac:dyDescent="0.2">
      <c r="A104" s="40" t="s">
        <v>388</v>
      </c>
      <c r="B104" s="40" t="s">
        <v>461</v>
      </c>
      <c r="C104" s="40" t="s">
        <v>115</v>
      </c>
      <c r="D104" s="40" t="s">
        <v>390</v>
      </c>
      <c r="E104" s="40" t="s">
        <v>29</v>
      </c>
      <c r="F104" s="40" t="s">
        <v>462</v>
      </c>
      <c r="G104" s="40" t="s">
        <v>392</v>
      </c>
      <c r="H104" s="40" t="s">
        <v>463</v>
      </c>
      <c r="I104" s="40" t="s">
        <v>52</v>
      </c>
      <c r="J104" s="41">
        <v>824162.83</v>
      </c>
    </row>
    <row r="105" spans="1:10" hidden="1" x14ac:dyDescent="0.2">
      <c r="A105" s="40" t="s">
        <v>388</v>
      </c>
      <c r="B105" s="40" t="s">
        <v>461</v>
      </c>
      <c r="C105" s="40" t="s">
        <v>115</v>
      </c>
      <c r="D105" s="40" t="s">
        <v>390</v>
      </c>
      <c r="E105" s="40" t="s">
        <v>29</v>
      </c>
      <c r="F105" s="40" t="s">
        <v>391</v>
      </c>
      <c r="G105" s="40" t="s">
        <v>392</v>
      </c>
      <c r="H105" s="40" t="s">
        <v>463</v>
      </c>
      <c r="I105" s="40" t="s">
        <v>52</v>
      </c>
      <c r="J105" s="41">
        <v>29184211.199999999</v>
      </c>
    </row>
    <row r="106" spans="1:10" hidden="1" x14ac:dyDescent="0.2">
      <c r="A106" s="40" t="s">
        <v>388</v>
      </c>
      <c r="B106" s="40" t="s">
        <v>461</v>
      </c>
      <c r="C106" s="40" t="s">
        <v>115</v>
      </c>
      <c r="D106" s="40" t="s">
        <v>390</v>
      </c>
      <c r="E106" s="40" t="s">
        <v>29</v>
      </c>
      <c r="F106" s="40" t="s">
        <v>391</v>
      </c>
      <c r="G106" s="40" t="s">
        <v>398</v>
      </c>
      <c r="H106" s="40" t="s">
        <v>463</v>
      </c>
      <c r="I106" s="40" t="s">
        <v>52</v>
      </c>
      <c r="J106" s="41">
        <v>2923500.14</v>
      </c>
    </row>
    <row r="107" spans="1:10" hidden="1" x14ac:dyDescent="0.2">
      <c r="A107" s="40" t="s">
        <v>388</v>
      </c>
      <c r="B107" s="40" t="s">
        <v>461</v>
      </c>
      <c r="C107" s="40" t="s">
        <v>115</v>
      </c>
      <c r="D107" s="40" t="s">
        <v>401</v>
      </c>
      <c r="E107" s="40" t="s">
        <v>29</v>
      </c>
      <c r="F107" s="40" t="s">
        <v>391</v>
      </c>
      <c r="G107" s="40" t="s">
        <v>402</v>
      </c>
      <c r="H107" s="40" t="s">
        <v>463</v>
      </c>
      <c r="I107" s="40" t="s">
        <v>52</v>
      </c>
      <c r="J107" s="41">
        <v>175000</v>
      </c>
    </row>
    <row r="108" spans="1:10" hidden="1" x14ac:dyDescent="0.2">
      <c r="A108" s="40" t="s">
        <v>388</v>
      </c>
      <c r="B108" s="40" t="s">
        <v>461</v>
      </c>
      <c r="C108" s="40" t="s">
        <v>124</v>
      </c>
      <c r="D108" s="40" t="s">
        <v>393</v>
      </c>
      <c r="E108" s="40" t="s">
        <v>29</v>
      </c>
      <c r="F108" s="40" t="s">
        <v>462</v>
      </c>
      <c r="G108" s="40" t="s">
        <v>394</v>
      </c>
      <c r="H108" s="40" t="s">
        <v>463</v>
      </c>
      <c r="I108" s="40" t="s">
        <v>52</v>
      </c>
      <c r="J108" s="41">
        <v>248897.17</v>
      </c>
    </row>
    <row r="109" spans="1:10" hidden="1" x14ac:dyDescent="0.2">
      <c r="A109" s="40" t="s">
        <v>388</v>
      </c>
      <c r="B109" s="40" t="s">
        <v>461</v>
      </c>
      <c r="C109" s="40" t="s">
        <v>124</v>
      </c>
      <c r="D109" s="40" t="s">
        <v>393</v>
      </c>
      <c r="E109" s="40" t="s">
        <v>29</v>
      </c>
      <c r="F109" s="40" t="s">
        <v>391</v>
      </c>
      <c r="G109" s="40" t="s">
        <v>394</v>
      </c>
      <c r="H109" s="40" t="s">
        <v>463</v>
      </c>
      <c r="I109" s="40" t="s">
        <v>52</v>
      </c>
      <c r="J109" s="41">
        <v>8858931.7799999993</v>
      </c>
    </row>
    <row r="110" spans="1:10" hidden="1" x14ac:dyDescent="0.2">
      <c r="A110" s="40" t="s">
        <v>388</v>
      </c>
      <c r="B110" s="40" t="s">
        <v>461</v>
      </c>
      <c r="C110" s="40" t="s">
        <v>124</v>
      </c>
      <c r="D110" s="40" t="s">
        <v>393</v>
      </c>
      <c r="E110" s="40" t="s">
        <v>29</v>
      </c>
      <c r="F110" s="40" t="s">
        <v>391</v>
      </c>
      <c r="G110" s="40" t="s">
        <v>409</v>
      </c>
      <c r="H110" s="40" t="s">
        <v>463</v>
      </c>
      <c r="I110" s="40" t="s">
        <v>52</v>
      </c>
      <c r="J110" s="41">
        <v>890447.04</v>
      </c>
    </row>
    <row r="111" spans="1:10" hidden="1" x14ac:dyDescent="0.2">
      <c r="A111" s="40" t="s">
        <v>388</v>
      </c>
      <c r="B111" s="40" t="s">
        <v>464</v>
      </c>
      <c r="C111" s="40" t="s">
        <v>115</v>
      </c>
      <c r="D111" s="40" t="s">
        <v>390</v>
      </c>
      <c r="E111" s="40" t="s">
        <v>29</v>
      </c>
      <c r="F111" s="40" t="s">
        <v>465</v>
      </c>
      <c r="G111" s="40" t="s">
        <v>392</v>
      </c>
      <c r="H111" s="40" t="s">
        <v>256</v>
      </c>
      <c r="I111" s="40" t="s">
        <v>49</v>
      </c>
      <c r="J111" s="41">
        <v>2460000</v>
      </c>
    </row>
    <row r="112" spans="1:10" hidden="1" x14ac:dyDescent="0.2">
      <c r="A112" s="40" t="s">
        <v>388</v>
      </c>
      <c r="B112" s="40" t="s">
        <v>464</v>
      </c>
      <c r="C112" s="40" t="s">
        <v>124</v>
      </c>
      <c r="D112" s="40" t="s">
        <v>393</v>
      </c>
      <c r="E112" s="40" t="s">
        <v>29</v>
      </c>
      <c r="F112" s="40" t="s">
        <v>465</v>
      </c>
      <c r="G112" s="40" t="s">
        <v>394</v>
      </c>
      <c r="H112" s="40" t="s">
        <v>256</v>
      </c>
      <c r="I112" s="40" t="s">
        <v>49</v>
      </c>
      <c r="J112" s="41">
        <v>742920</v>
      </c>
    </row>
    <row r="113" spans="1:10" hidden="1" x14ac:dyDescent="0.2">
      <c r="A113" s="40" t="s">
        <v>388</v>
      </c>
      <c r="B113" s="40" t="s">
        <v>466</v>
      </c>
      <c r="C113" s="40" t="s">
        <v>209</v>
      </c>
      <c r="D113" s="40" t="s">
        <v>384</v>
      </c>
      <c r="E113" s="40" t="s">
        <v>29</v>
      </c>
      <c r="F113" s="40" t="s">
        <v>385</v>
      </c>
      <c r="G113" s="40" t="s">
        <v>386</v>
      </c>
      <c r="H113" s="40" t="s">
        <v>467</v>
      </c>
      <c r="I113" s="40" t="s">
        <v>52</v>
      </c>
      <c r="J113" s="41">
        <v>4822282.08</v>
      </c>
    </row>
    <row r="114" spans="1:10" hidden="1" x14ac:dyDescent="0.2">
      <c r="A114" s="40" t="s">
        <v>388</v>
      </c>
      <c r="B114" s="40" t="s">
        <v>468</v>
      </c>
      <c r="C114" s="40" t="s">
        <v>209</v>
      </c>
      <c r="D114" s="40" t="s">
        <v>418</v>
      </c>
      <c r="E114" s="40" t="s">
        <v>29</v>
      </c>
      <c r="F114" s="40" t="s">
        <v>385</v>
      </c>
      <c r="G114" s="40" t="s">
        <v>469</v>
      </c>
      <c r="H114" s="40" t="s">
        <v>429</v>
      </c>
      <c r="I114" s="40" t="s">
        <v>52</v>
      </c>
      <c r="J114" s="41">
        <v>6302.76</v>
      </c>
    </row>
    <row r="115" spans="1:10" hidden="1" x14ac:dyDescent="0.2">
      <c r="A115" s="40" t="s">
        <v>388</v>
      </c>
      <c r="B115" s="40" t="s">
        <v>470</v>
      </c>
      <c r="C115" s="40" t="s">
        <v>209</v>
      </c>
      <c r="D115" s="40" t="s">
        <v>418</v>
      </c>
      <c r="E115" s="40" t="s">
        <v>29</v>
      </c>
      <c r="F115" s="40" t="s">
        <v>385</v>
      </c>
      <c r="G115" s="40" t="s">
        <v>469</v>
      </c>
      <c r="H115" s="40" t="s">
        <v>429</v>
      </c>
      <c r="I115" s="40" t="s">
        <v>52</v>
      </c>
      <c r="J115" s="41">
        <v>46920</v>
      </c>
    </row>
    <row r="116" spans="1:10" hidden="1" x14ac:dyDescent="0.2">
      <c r="A116" s="40" t="s">
        <v>388</v>
      </c>
      <c r="B116" s="40" t="s">
        <v>470</v>
      </c>
      <c r="C116" s="40" t="s">
        <v>209</v>
      </c>
      <c r="D116" s="40" t="s">
        <v>384</v>
      </c>
      <c r="E116" s="40" t="s">
        <v>29</v>
      </c>
      <c r="F116" s="40" t="s">
        <v>385</v>
      </c>
      <c r="G116" s="40" t="s">
        <v>435</v>
      </c>
      <c r="H116" s="40" t="s">
        <v>429</v>
      </c>
      <c r="I116" s="40" t="s">
        <v>52</v>
      </c>
      <c r="J116" s="41">
        <v>4000</v>
      </c>
    </row>
    <row r="117" spans="1:10" hidden="1" x14ac:dyDescent="0.2">
      <c r="A117" s="40" t="s">
        <v>388</v>
      </c>
      <c r="B117" s="40" t="s">
        <v>470</v>
      </c>
      <c r="C117" s="40" t="s">
        <v>209</v>
      </c>
      <c r="D117" s="40" t="s">
        <v>471</v>
      </c>
      <c r="E117" s="40" t="s">
        <v>29</v>
      </c>
      <c r="F117" s="40" t="s">
        <v>385</v>
      </c>
      <c r="G117" s="40" t="s">
        <v>472</v>
      </c>
      <c r="H117" s="40" t="s">
        <v>429</v>
      </c>
      <c r="I117" s="40" t="s">
        <v>52</v>
      </c>
      <c r="J117" s="41">
        <v>20000</v>
      </c>
    </row>
    <row r="118" spans="1:10" hidden="1" x14ac:dyDescent="0.2">
      <c r="A118" s="40" t="s">
        <v>388</v>
      </c>
      <c r="B118" s="40" t="s">
        <v>470</v>
      </c>
      <c r="C118" s="40" t="s">
        <v>209</v>
      </c>
      <c r="D118" s="40" t="s">
        <v>446</v>
      </c>
      <c r="E118" s="40" t="s">
        <v>29</v>
      </c>
      <c r="F118" s="40" t="s">
        <v>385</v>
      </c>
      <c r="G118" s="40" t="s">
        <v>473</v>
      </c>
      <c r="H118" s="40" t="s">
        <v>429</v>
      </c>
      <c r="I118" s="40" t="s">
        <v>52</v>
      </c>
      <c r="J118" s="41">
        <v>33480</v>
      </c>
    </row>
    <row r="119" spans="1:10" hidden="1" x14ac:dyDescent="0.2">
      <c r="A119" s="40" t="s">
        <v>388</v>
      </c>
      <c r="B119" s="40" t="s">
        <v>470</v>
      </c>
      <c r="C119" s="40" t="s">
        <v>209</v>
      </c>
      <c r="D119" s="40" t="s">
        <v>446</v>
      </c>
      <c r="E119" s="40" t="s">
        <v>29</v>
      </c>
      <c r="F119" s="40" t="s">
        <v>385</v>
      </c>
      <c r="G119" s="40" t="s">
        <v>447</v>
      </c>
      <c r="H119" s="40" t="s">
        <v>429</v>
      </c>
      <c r="I119" s="40" t="s">
        <v>52</v>
      </c>
      <c r="J119" s="41">
        <v>2300</v>
      </c>
    </row>
    <row r="120" spans="1:10" hidden="1" x14ac:dyDescent="0.2">
      <c r="A120" s="40" t="s">
        <v>388</v>
      </c>
      <c r="B120" s="40" t="s">
        <v>470</v>
      </c>
      <c r="C120" s="40" t="s">
        <v>209</v>
      </c>
      <c r="D120" s="40" t="s">
        <v>446</v>
      </c>
      <c r="E120" s="40" t="s">
        <v>29</v>
      </c>
      <c r="F120" s="40" t="s">
        <v>385</v>
      </c>
      <c r="G120" s="40" t="s">
        <v>474</v>
      </c>
      <c r="H120" s="40" t="s">
        <v>429</v>
      </c>
      <c r="I120" s="40" t="s">
        <v>52</v>
      </c>
      <c r="J120" s="41">
        <v>37020</v>
      </c>
    </row>
    <row r="121" spans="1:10" hidden="1" x14ac:dyDescent="0.2">
      <c r="A121" s="40" t="s">
        <v>388</v>
      </c>
      <c r="B121" s="40" t="s">
        <v>475</v>
      </c>
      <c r="C121" s="40" t="s">
        <v>209</v>
      </c>
      <c r="D121" s="40" t="s">
        <v>387</v>
      </c>
      <c r="E121" s="40" t="s">
        <v>29</v>
      </c>
      <c r="F121" s="40" t="s">
        <v>385</v>
      </c>
      <c r="G121" s="40" t="s">
        <v>439</v>
      </c>
      <c r="H121" s="40" t="s">
        <v>397</v>
      </c>
      <c r="I121" s="40" t="s">
        <v>50</v>
      </c>
      <c r="J121" s="41">
        <v>1429</v>
      </c>
    </row>
    <row r="122" spans="1:10" x14ac:dyDescent="0.2">
      <c r="A122" s="40" t="s">
        <v>476</v>
      </c>
      <c r="B122" s="40" t="s">
        <v>477</v>
      </c>
      <c r="C122" s="40" t="s">
        <v>121</v>
      </c>
      <c r="D122" s="40" t="s">
        <v>407</v>
      </c>
      <c r="E122" s="40" t="s">
        <v>29</v>
      </c>
      <c r="F122" s="40" t="s">
        <v>385</v>
      </c>
      <c r="G122" s="40" t="s">
        <v>408</v>
      </c>
      <c r="H122" s="40" t="s">
        <v>387</v>
      </c>
      <c r="I122" s="40" t="s">
        <v>53</v>
      </c>
      <c r="J122" s="41">
        <v>192000</v>
      </c>
    </row>
    <row r="123" spans="1:10" hidden="1" x14ac:dyDescent="0.2">
      <c r="A123" s="40" t="s">
        <v>476</v>
      </c>
      <c r="B123" s="40" t="s">
        <v>478</v>
      </c>
      <c r="C123" s="40" t="s">
        <v>209</v>
      </c>
      <c r="D123" s="40" t="s">
        <v>384</v>
      </c>
      <c r="E123" s="40" t="s">
        <v>29</v>
      </c>
      <c r="F123" s="40" t="s">
        <v>479</v>
      </c>
      <c r="G123" s="40" t="s">
        <v>386</v>
      </c>
      <c r="H123" s="40" t="s">
        <v>480</v>
      </c>
      <c r="I123" s="40" t="s">
        <v>53</v>
      </c>
      <c r="J123" s="41">
        <v>409117.65</v>
      </c>
    </row>
    <row r="124" spans="1:10" hidden="1" x14ac:dyDescent="0.2">
      <c r="A124" s="40" t="s">
        <v>476</v>
      </c>
      <c r="B124" s="40" t="s">
        <v>478</v>
      </c>
      <c r="C124" s="40" t="s">
        <v>209</v>
      </c>
      <c r="D124" s="40" t="s">
        <v>384</v>
      </c>
      <c r="E124" s="40" t="s">
        <v>29</v>
      </c>
      <c r="F124" s="40" t="s">
        <v>479</v>
      </c>
      <c r="G124" s="40" t="s">
        <v>435</v>
      </c>
      <c r="H124" s="40" t="s">
        <v>480</v>
      </c>
      <c r="I124" s="40" t="s">
        <v>53</v>
      </c>
      <c r="J124" s="41">
        <v>37222.5</v>
      </c>
    </row>
    <row r="125" spans="1:10" hidden="1" x14ac:dyDescent="0.2">
      <c r="A125" s="40" t="s">
        <v>476</v>
      </c>
      <c r="B125" s="40" t="s">
        <v>478</v>
      </c>
      <c r="C125" s="40" t="s">
        <v>209</v>
      </c>
      <c r="D125" s="40" t="s">
        <v>440</v>
      </c>
      <c r="E125" s="40" t="s">
        <v>29</v>
      </c>
      <c r="F125" s="40" t="s">
        <v>479</v>
      </c>
      <c r="G125" s="40" t="s">
        <v>441</v>
      </c>
      <c r="H125" s="40" t="s">
        <v>480</v>
      </c>
      <c r="I125" s="40" t="s">
        <v>53</v>
      </c>
      <c r="J125" s="41">
        <v>3851.55</v>
      </c>
    </row>
    <row r="126" spans="1:10" hidden="1" x14ac:dyDescent="0.2">
      <c r="A126" s="40" t="s">
        <v>476</v>
      </c>
      <c r="B126" s="40" t="s">
        <v>478</v>
      </c>
      <c r="C126" s="40" t="s">
        <v>209</v>
      </c>
      <c r="D126" s="40" t="s">
        <v>446</v>
      </c>
      <c r="E126" s="40" t="s">
        <v>29</v>
      </c>
      <c r="F126" s="40" t="s">
        <v>479</v>
      </c>
      <c r="G126" s="40" t="s">
        <v>448</v>
      </c>
      <c r="H126" s="40" t="s">
        <v>480</v>
      </c>
      <c r="I126" s="40" t="s">
        <v>53</v>
      </c>
      <c r="J126" s="41">
        <v>2445</v>
      </c>
    </row>
    <row r="127" spans="1:10" hidden="1" x14ac:dyDescent="0.2">
      <c r="A127" s="40" t="s">
        <v>476</v>
      </c>
      <c r="B127" s="40" t="s">
        <v>481</v>
      </c>
      <c r="C127" s="40" t="s">
        <v>209</v>
      </c>
      <c r="D127" s="40" t="s">
        <v>384</v>
      </c>
      <c r="E127" s="40" t="s">
        <v>29</v>
      </c>
      <c r="F127" s="40" t="s">
        <v>482</v>
      </c>
      <c r="G127" s="40" t="s">
        <v>386</v>
      </c>
      <c r="H127" s="40" t="s">
        <v>480</v>
      </c>
      <c r="I127" s="40" t="s">
        <v>53</v>
      </c>
      <c r="J127" s="41">
        <v>64417.5</v>
      </c>
    </row>
    <row r="128" spans="1:10" hidden="1" x14ac:dyDescent="0.2">
      <c r="A128" s="40" t="s">
        <v>476</v>
      </c>
      <c r="B128" s="40" t="s">
        <v>481</v>
      </c>
      <c r="C128" s="40" t="s">
        <v>209</v>
      </c>
      <c r="D128" s="40" t="s">
        <v>384</v>
      </c>
      <c r="E128" s="40" t="s">
        <v>29</v>
      </c>
      <c r="F128" s="40" t="s">
        <v>482</v>
      </c>
      <c r="G128" s="40" t="s">
        <v>435</v>
      </c>
      <c r="H128" s="40" t="s">
        <v>480</v>
      </c>
      <c r="I128" s="40" t="s">
        <v>53</v>
      </c>
      <c r="J128" s="41">
        <v>5827.5</v>
      </c>
    </row>
    <row r="129" spans="1:10" hidden="1" x14ac:dyDescent="0.2">
      <c r="A129" s="40" t="s">
        <v>476</v>
      </c>
      <c r="B129" s="40" t="s">
        <v>481</v>
      </c>
      <c r="C129" s="40" t="s">
        <v>209</v>
      </c>
      <c r="D129" s="40" t="s">
        <v>440</v>
      </c>
      <c r="E129" s="40" t="s">
        <v>29</v>
      </c>
      <c r="F129" s="40" t="s">
        <v>482</v>
      </c>
      <c r="G129" s="40" t="s">
        <v>441</v>
      </c>
      <c r="H129" s="40" t="s">
        <v>480</v>
      </c>
      <c r="I129" s="40" t="s">
        <v>53</v>
      </c>
      <c r="J129" s="41">
        <v>472.5</v>
      </c>
    </row>
    <row r="130" spans="1:10" hidden="1" x14ac:dyDescent="0.2">
      <c r="A130" s="40" t="s">
        <v>476</v>
      </c>
      <c r="B130" s="40" t="s">
        <v>481</v>
      </c>
      <c r="C130" s="40" t="s">
        <v>209</v>
      </c>
      <c r="D130" s="40" t="s">
        <v>446</v>
      </c>
      <c r="E130" s="40" t="s">
        <v>29</v>
      </c>
      <c r="F130" s="40" t="s">
        <v>482</v>
      </c>
      <c r="G130" s="40" t="s">
        <v>448</v>
      </c>
      <c r="H130" s="40" t="s">
        <v>480</v>
      </c>
      <c r="I130" s="40" t="s">
        <v>53</v>
      </c>
      <c r="J130" s="41">
        <v>525</v>
      </c>
    </row>
    <row r="131" spans="1:10" hidden="1" x14ac:dyDescent="0.2">
      <c r="A131" s="40" t="s">
        <v>483</v>
      </c>
      <c r="B131" s="40" t="s">
        <v>484</v>
      </c>
      <c r="C131" s="40" t="s">
        <v>209</v>
      </c>
      <c r="D131" s="40" t="s">
        <v>384</v>
      </c>
      <c r="E131" s="40" t="s">
        <v>29</v>
      </c>
      <c r="F131" s="40" t="s">
        <v>391</v>
      </c>
      <c r="G131" s="40" t="s">
        <v>386</v>
      </c>
      <c r="H131" s="40" t="s">
        <v>429</v>
      </c>
      <c r="I131" s="40" t="s">
        <v>53</v>
      </c>
      <c r="J131" s="41">
        <v>1135277</v>
      </c>
    </row>
    <row r="132" spans="1:10" hidden="1" x14ac:dyDescent="0.2">
      <c r="A132" s="42" t="s">
        <v>485</v>
      </c>
      <c r="B132" s="43"/>
      <c r="C132" s="43"/>
      <c r="D132" s="43"/>
      <c r="E132" s="43"/>
      <c r="F132" s="43"/>
      <c r="G132" s="43"/>
      <c r="H132" s="43"/>
      <c r="I132" s="43"/>
      <c r="J132" s="44">
        <v>82235000.739999995</v>
      </c>
    </row>
    <row r="133" spans="1:10" ht="12.75" customHeight="1" x14ac:dyDescent="0.2"/>
    <row r="134" spans="1:10" ht="12.75" customHeight="1" x14ac:dyDescent="0.2">
      <c r="I134">
        <v>112</v>
      </c>
      <c r="J134" s="46">
        <f>J24+J25</f>
        <v>13750</v>
      </c>
    </row>
    <row r="135" spans="1:10" ht="12.75" customHeight="1" x14ac:dyDescent="0.2">
      <c r="I135">
        <v>113</v>
      </c>
      <c r="J135" s="46">
        <f>J26+J27+J28+J122</f>
        <v>230800</v>
      </c>
    </row>
    <row r="136" spans="1:10" ht="12.75" customHeight="1" x14ac:dyDescent="0.2"/>
    <row r="137" spans="1:10" ht="12.75" customHeight="1" x14ac:dyDescent="0.2"/>
    <row r="138" spans="1:10" ht="12.75" customHeight="1" x14ac:dyDescent="0.2"/>
    <row r="139" spans="1:10" ht="12.75" customHeight="1" x14ac:dyDescent="0.2"/>
    <row r="140" spans="1:10" ht="12.75" customHeight="1" x14ac:dyDescent="0.2"/>
    <row r="141" spans="1:10" ht="12.75" customHeight="1" x14ac:dyDescent="0.2"/>
    <row r="142" spans="1:10" ht="12.75" customHeight="1" x14ac:dyDescent="0.2"/>
    <row r="143" spans="1:10" ht="12.75" customHeight="1" x14ac:dyDescent="0.2"/>
    <row r="144" spans="1:10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  <row r="65379" ht="12.75" customHeight="1" x14ac:dyDescent="0.2"/>
    <row r="65380" ht="12.75" customHeight="1" x14ac:dyDescent="0.2"/>
    <row r="65381" ht="12.75" customHeight="1" x14ac:dyDescent="0.2"/>
    <row r="65382" ht="12.75" customHeight="1" x14ac:dyDescent="0.2"/>
    <row r="65383" ht="12.75" customHeight="1" x14ac:dyDescent="0.2"/>
    <row r="65384" ht="12.75" customHeight="1" x14ac:dyDescent="0.2"/>
    <row r="65385" ht="12.75" customHeight="1" x14ac:dyDescent="0.2"/>
    <row r="65386" ht="12.75" customHeight="1" x14ac:dyDescent="0.2"/>
    <row r="65387" ht="12.75" customHeight="1" x14ac:dyDescent="0.2"/>
    <row r="65388" ht="12.75" customHeight="1" x14ac:dyDescent="0.2"/>
    <row r="65389" ht="12.75" customHeight="1" x14ac:dyDescent="0.2"/>
    <row r="65390" ht="12.75" customHeight="1" x14ac:dyDescent="0.2"/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autoFilter ref="A11:J132">
    <filterColumn colId="2">
      <filters>
        <filter val="112"/>
        <filter val="113"/>
      </filters>
    </filterColumn>
  </autoFilter>
  <mergeCells count="5">
    <mergeCell ref="A1:F1"/>
    <mergeCell ref="A6:H6"/>
    <mergeCell ref="A7:G7"/>
    <mergeCell ref="A8:G8"/>
    <mergeCell ref="A9:G9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5536"/>
  <sheetViews>
    <sheetView workbookViewId="0"/>
  </sheetViews>
  <sheetFormatPr defaultColWidth="9" defaultRowHeight="12.75" x14ac:dyDescent="0.2"/>
  <cols>
    <col min="1" max="1" width="10.140625" customWidth="1"/>
    <col min="2" max="2" width="20.42578125" customWidth="1"/>
    <col min="3" max="9" width="10.140625" customWidth="1"/>
    <col min="10" max="10" width="15.28515625" customWidth="1"/>
  </cols>
  <sheetData>
    <row r="1" spans="1:10" x14ac:dyDescent="0.2">
      <c r="A1" s="556" t="s">
        <v>365</v>
      </c>
      <c r="B1" s="556"/>
      <c r="C1" s="556"/>
      <c r="D1" s="556"/>
      <c r="E1" s="556"/>
      <c r="F1" s="556"/>
      <c r="G1" s="32"/>
      <c r="H1" s="32"/>
      <c r="I1" s="32"/>
      <c r="J1" s="32"/>
    </row>
    <row r="2" spans="1:10" x14ac:dyDescent="0.2">
      <c r="A2" s="33" t="s">
        <v>366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x14ac:dyDescent="0.2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10" ht="14.25" x14ac:dyDescent="0.2">
      <c r="A4" s="34" t="s">
        <v>367</v>
      </c>
      <c r="B4" s="35"/>
      <c r="C4" s="35"/>
      <c r="D4" s="35"/>
      <c r="E4" s="36"/>
      <c r="F4" s="35"/>
      <c r="G4" s="36"/>
      <c r="H4" s="36"/>
      <c r="I4" s="35"/>
      <c r="J4" s="35"/>
    </row>
    <row r="5" spans="1:10" x14ac:dyDescent="0.2">
      <c r="A5" s="32" t="s">
        <v>368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2">
      <c r="A6" s="557"/>
      <c r="B6" s="557"/>
      <c r="C6" s="557"/>
      <c r="D6" s="557"/>
      <c r="E6" s="557"/>
      <c r="F6" s="557"/>
      <c r="G6" s="557"/>
      <c r="H6" s="557"/>
      <c r="I6" s="37"/>
      <c r="J6" s="37"/>
    </row>
    <row r="7" spans="1:10" x14ac:dyDescent="0.2">
      <c r="A7" s="557" t="s">
        <v>369</v>
      </c>
      <c r="B7" s="557"/>
      <c r="C7" s="557"/>
      <c r="D7" s="557"/>
      <c r="E7" s="557"/>
      <c r="F7" s="557"/>
      <c r="G7" s="557"/>
    </row>
    <row r="8" spans="1:10" ht="38.1" customHeight="1" x14ac:dyDescent="0.2">
      <c r="A8" s="557" t="s">
        <v>370</v>
      </c>
      <c r="B8" s="557"/>
      <c r="C8" s="557"/>
      <c r="D8" s="557"/>
      <c r="E8" s="557"/>
      <c r="F8" s="557"/>
      <c r="G8" s="557"/>
    </row>
    <row r="9" spans="1:10" x14ac:dyDescent="0.2">
      <c r="A9" s="557"/>
      <c r="B9" s="557"/>
      <c r="C9" s="557"/>
      <c r="D9" s="557"/>
      <c r="E9" s="557"/>
      <c r="F9" s="557"/>
      <c r="G9" s="557"/>
    </row>
    <row r="10" spans="1:10" x14ac:dyDescent="0.2">
      <c r="A10" s="38" t="s">
        <v>371</v>
      </c>
      <c r="B10" s="38"/>
      <c r="C10" s="38"/>
      <c r="D10" s="38"/>
      <c r="E10" s="38"/>
      <c r="F10" s="38"/>
      <c r="G10" s="38"/>
      <c r="H10" s="38"/>
      <c r="I10" s="32"/>
      <c r="J10" s="32"/>
    </row>
    <row r="11" spans="1:10" x14ac:dyDescent="0.2">
      <c r="A11" s="39" t="s">
        <v>372</v>
      </c>
      <c r="B11" s="39" t="s">
        <v>373</v>
      </c>
      <c r="C11" s="39" t="s">
        <v>374</v>
      </c>
      <c r="D11" s="39" t="s">
        <v>375</v>
      </c>
      <c r="E11" s="39" t="s">
        <v>376</v>
      </c>
      <c r="F11" s="39" t="s">
        <v>377</v>
      </c>
      <c r="G11" s="39" t="s">
        <v>378</v>
      </c>
      <c r="H11" s="39" t="s">
        <v>379</v>
      </c>
      <c r="I11" s="39" t="s">
        <v>380</v>
      </c>
      <c r="J11" s="39" t="s">
        <v>381</v>
      </c>
    </row>
    <row r="12" spans="1:10" hidden="1" x14ac:dyDescent="0.2">
      <c r="A12" s="40" t="s">
        <v>382</v>
      </c>
      <c r="B12" s="40" t="s">
        <v>383</v>
      </c>
      <c r="C12" s="40" t="s">
        <v>209</v>
      </c>
      <c r="D12" s="40" t="s">
        <v>384</v>
      </c>
      <c r="E12" s="40" t="s">
        <v>29</v>
      </c>
      <c r="F12" s="40" t="s">
        <v>385</v>
      </c>
      <c r="G12" s="40" t="s">
        <v>386</v>
      </c>
      <c r="H12" s="40" t="s">
        <v>387</v>
      </c>
      <c r="I12" s="40" t="s">
        <v>53</v>
      </c>
      <c r="J12" s="41">
        <v>117770.4</v>
      </c>
    </row>
    <row r="13" spans="1:10" hidden="1" x14ac:dyDescent="0.2">
      <c r="A13" s="40" t="s">
        <v>388</v>
      </c>
      <c r="B13" s="40" t="s">
        <v>389</v>
      </c>
      <c r="C13" s="40" t="s">
        <v>115</v>
      </c>
      <c r="D13" s="40" t="s">
        <v>390</v>
      </c>
      <c r="E13" s="40" t="s">
        <v>29</v>
      </c>
      <c r="F13" s="40" t="s">
        <v>391</v>
      </c>
      <c r="G13" s="40" t="s">
        <v>392</v>
      </c>
      <c r="H13" s="40" t="s">
        <v>387</v>
      </c>
      <c r="I13" s="40" t="s">
        <v>53</v>
      </c>
      <c r="J13" s="41">
        <v>43284.56</v>
      </c>
    </row>
    <row r="14" spans="1:10" hidden="1" x14ac:dyDescent="0.2">
      <c r="A14" s="40" t="s">
        <v>388</v>
      </c>
      <c r="B14" s="40" t="s">
        <v>389</v>
      </c>
      <c r="C14" s="40" t="s">
        <v>124</v>
      </c>
      <c r="D14" s="40" t="s">
        <v>393</v>
      </c>
      <c r="E14" s="40" t="s">
        <v>29</v>
      </c>
      <c r="F14" s="40" t="s">
        <v>391</v>
      </c>
      <c r="G14" s="40" t="s">
        <v>394</v>
      </c>
      <c r="H14" s="40" t="s">
        <v>387</v>
      </c>
      <c r="I14" s="40" t="s">
        <v>53</v>
      </c>
      <c r="J14" s="41">
        <v>13071.92</v>
      </c>
    </row>
    <row r="15" spans="1:10" hidden="1" x14ac:dyDescent="0.2">
      <c r="A15" s="40" t="s">
        <v>388</v>
      </c>
      <c r="B15" s="40" t="s">
        <v>395</v>
      </c>
      <c r="C15" s="40" t="s">
        <v>115</v>
      </c>
      <c r="D15" s="40" t="s">
        <v>390</v>
      </c>
      <c r="E15" s="40" t="s">
        <v>29</v>
      </c>
      <c r="F15" s="40" t="s">
        <v>385</v>
      </c>
      <c r="G15" s="40" t="s">
        <v>392</v>
      </c>
      <c r="H15" s="40" t="s">
        <v>396</v>
      </c>
      <c r="I15" s="40" t="s">
        <v>50</v>
      </c>
      <c r="J15" s="41">
        <v>22494.18</v>
      </c>
    </row>
    <row r="16" spans="1:10" hidden="1" x14ac:dyDescent="0.2">
      <c r="A16" s="40" t="s">
        <v>388</v>
      </c>
      <c r="B16" s="40" t="s">
        <v>395</v>
      </c>
      <c r="C16" s="40" t="s">
        <v>115</v>
      </c>
      <c r="D16" s="40" t="s">
        <v>390</v>
      </c>
      <c r="E16" s="40" t="s">
        <v>29</v>
      </c>
      <c r="F16" s="40" t="s">
        <v>385</v>
      </c>
      <c r="G16" s="40" t="s">
        <v>392</v>
      </c>
      <c r="H16" s="40" t="s">
        <v>397</v>
      </c>
      <c r="I16" s="40" t="s">
        <v>50</v>
      </c>
      <c r="J16" s="41">
        <v>1297630</v>
      </c>
    </row>
    <row r="17" spans="1:10" hidden="1" x14ac:dyDescent="0.2">
      <c r="A17" s="40" t="s">
        <v>388</v>
      </c>
      <c r="B17" s="40" t="s">
        <v>395</v>
      </c>
      <c r="C17" s="40" t="s">
        <v>115</v>
      </c>
      <c r="D17" s="40" t="s">
        <v>390</v>
      </c>
      <c r="E17" s="40" t="s">
        <v>29</v>
      </c>
      <c r="F17" s="40" t="s">
        <v>385</v>
      </c>
      <c r="G17" s="40" t="s">
        <v>398</v>
      </c>
      <c r="H17" s="40" t="s">
        <v>396</v>
      </c>
      <c r="I17" s="40" t="s">
        <v>50</v>
      </c>
      <c r="J17" s="41">
        <v>5111.1099999999997</v>
      </c>
    </row>
    <row r="18" spans="1:10" hidden="1" x14ac:dyDescent="0.2">
      <c r="A18" s="40" t="s">
        <v>388</v>
      </c>
      <c r="B18" s="40" t="s">
        <v>395</v>
      </c>
      <c r="C18" s="40" t="s">
        <v>115</v>
      </c>
      <c r="D18" s="40" t="s">
        <v>390</v>
      </c>
      <c r="E18" s="40" t="s">
        <v>29</v>
      </c>
      <c r="F18" s="40" t="s">
        <v>385</v>
      </c>
      <c r="G18" s="40" t="s">
        <v>398</v>
      </c>
      <c r="H18" s="40" t="s">
        <v>397</v>
      </c>
      <c r="I18" s="40" t="s">
        <v>50</v>
      </c>
      <c r="J18" s="41">
        <v>1080000</v>
      </c>
    </row>
    <row r="19" spans="1:10" hidden="1" x14ac:dyDescent="0.2">
      <c r="A19" s="40" t="s">
        <v>388</v>
      </c>
      <c r="B19" s="40" t="s">
        <v>395</v>
      </c>
      <c r="C19" s="40" t="s">
        <v>115</v>
      </c>
      <c r="D19" s="40" t="s">
        <v>390</v>
      </c>
      <c r="E19" s="40" t="s">
        <v>29</v>
      </c>
      <c r="F19" s="40" t="s">
        <v>385</v>
      </c>
      <c r="G19" s="40" t="s">
        <v>399</v>
      </c>
      <c r="H19" s="40" t="s">
        <v>400</v>
      </c>
      <c r="I19" s="40" t="s">
        <v>52</v>
      </c>
      <c r="J19" s="41">
        <v>3959020.52</v>
      </c>
    </row>
    <row r="20" spans="1:10" hidden="1" x14ac:dyDescent="0.2">
      <c r="A20" s="40" t="s">
        <v>388</v>
      </c>
      <c r="B20" s="40" t="s">
        <v>395</v>
      </c>
      <c r="C20" s="40" t="s">
        <v>115</v>
      </c>
      <c r="D20" s="40" t="s">
        <v>390</v>
      </c>
      <c r="E20" s="40" t="s">
        <v>29</v>
      </c>
      <c r="F20" s="40" t="s">
        <v>385</v>
      </c>
      <c r="G20" s="40" t="s">
        <v>399</v>
      </c>
      <c r="H20" s="40" t="s">
        <v>396</v>
      </c>
      <c r="I20" s="40" t="s">
        <v>50</v>
      </c>
      <c r="J20" s="41">
        <v>5146.47</v>
      </c>
    </row>
    <row r="21" spans="1:10" hidden="1" x14ac:dyDescent="0.2">
      <c r="A21" s="40" t="s">
        <v>388</v>
      </c>
      <c r="B21" s="40" t="s">
        <v>395</v>
      </c>
      <c r="C21" s="40" t="s">
        <v>115</v>
      </c>
      <c r="D21" s="40" t="s">
        <v>390</v>
      </c>
      <c r="E21" s="40" t="s">
        <v>29</v>
      </c>
      <c r="F21" s="40" t="s">
        <v>385</v>
      </c>
      <c r="G21" s="40" t="s">
        <v>399</v>
      </c>
      <c r="H21" s="40" t="s">
        <v>397</v>
      </c>
      <c r="I21" s="40" t="s">
        <v>50</v>
      </c>
      <c r="J21" s="41">
        <v>210000</v>
      </c>
    </row>
    <row r="22" spans="1:10" hidden="1" x14ac:dyDescent="0.2">
      <c r="A22" s="40" t="s">
        <v>388</v>
      </c>
      <c r="B22" s="40" t="s">
        <v>395</v>
      </c>
      <c r="C22" s="40" t="s">
        <v>115</v>
      </c>
      <c r="D22" s="40" t="s">
        <v>401</v>
      </c>
      <c r="E22" s="40" t="s">
        <v>29</v>
      </c>
      <c r="F22" s="40" t="s">
        <v>385</v>
      </c>
      <c r="G22" s="40" t="s">
        <v>402</v>
      </c>
      <c r="H22" s="40" t="s">
        <v>400</v>
      </c>
      <c r="I22" s="40" t="s">
        <v>52</v>
      </c>
      <c r="J22" s="41">
        <v>10000</v>
      </c>
    </row>
    <row r="23" spans="1:10" hidden="1" x14ac:dyDescent="0.2">
      <c r="A23" s="40" t="s">
        <v>388</v>
      </c>
      <c r="B23" s="40" t="s">
        <v>395</v>
      </c>
      <c r="C23" s="40" t="s">
        <v>115</v>
      </c>
      <c r="D23" s="40" t="s">
        <v>401</v>
      </c>
      <c r="E23" s="40" t="s">
        <v>29</v>
      </c>
      <c r="F23" s="40" t="s">
        <v>385</v>
      </c>
      <c r="G23" s="40" t="s">
        <v>402</v>
      </c>
      <c r="H23" s="40" t="s">
        <v>397</v>
      </c>
      <c r="I23" s="40" t="s">
        <v>50</v>
      </c>
      <c r="J23" s="41">
        <v>20000</v>
      </c>
    </row>
    <row r="24" spans="1:10" hidden="1" x14ac:dyDescent="0.2">
      <c r="A24" s="40" t="s">
        <v>388</v>
      </c>
      <c r="B24" s="40" t="s">
        <v>395</v>
      </c>
      <c r="C24" s="40" t="s">
        <v>118</v>
      </c>
      <c r="D24" s="40" t="s">
        <v>384</v>
      </c>
      <c r="E24" s="40" t="s">
        <v>29</v>
      </c>
      <c r="F24" s="40" t="s">
        <v>385</v>
      </c>
      <c r="G24" s="40" t="s">
        <v>403</v>
      </c>
      <c r="H24" s="40" t="s">
        <v>397</v>
      </c>
      <c r="I24" s="40" t="s">
        <v>50</v>
      </c>
      <c r="J24" s="41">
        <v>6050</v>
      </c>
    </row>
    <row r="25" spans="1:10" hidden="1" x14ac:dyDescent="0.2">
      <c r="A25" s="40" t="s">
        <v>388</v>
      </c>
      <c r="B25" s="40" t="s">
        <v>395</v>
      </c>
      <c r="C25" s="40" t="s">
        <v>118</v>
      </c>
      <c r="D25" s="40" t="s">
        <v>384</v>
      </c>
      <c r="E25" s="40" t="s">
        <v>29</v>
      </c>
      <c r="F25" s="40" t="s">
        <v>385</v>
      </c>
      <c r="G25" s="40" t="s">
        <v>404</v>
      </c>
      <c r="H25" s="40" t="s">
        <v>387</v>
      </c>
      <c r="I25" s="40" t="s">
        <v>53</v>
      </c>
      <c r="J25" s="41">
        <v>7700</v>
      </c>
    </row>
    <row r="26" spans="1:10" hidden="1" x14ac:dyDescent="0.2">
      <c r="A26" s="40" t="s">
        <v>388</v>
      </c>
      <c r="B26" s="40" t="s">
        <v>395</v>
      </c>
      <c r="C26" s="40" t="s">
        <v>121</v>
      </c>
      <c r="D26" s="40" t="s">
        <v>384</v>
      </c>
      <c r="E26" s="40" t="s">
        <v>29</v>
      </c>
      <c r="F26" s="40" t="s">
        <v>385</v>
      </c>
      <c r="G26" s="40" t="s">
        <v>404</v>
      </c>
      <c r="H26" s="40" t="s">
        <v>387</v>
      </c>
      <c r="I26" s="40" t="s">
        <v>53</v>
      </c>
      <c r="J26" s="41">
        <v>10800</v>
      </c>
    </row>
    <row r="27" spans="1:10" hidden="1" x14ac:dyDescent="0.2">
      <c r="A27" s="40" t="s">
        <v>388</v>
      </c>
      <c r="B27" s="40" t="s">
        <v>395</v>
      </c>
      <c r="C27" s="40" t="s">
        <v>121</v>
      </c>
      <c r="D27" s="40" t="s">
        <v>384</v>
      </c>
      <c r="E27" s="40" t="s">
        <v>29</v>
      </c>
      <c r="F27" s="40" t="s">
        <v>385</v>
      </c>
      <c r="G27" s="40" t="s">
        <v>405</v>
      </c>
      <c r="H27" s="40" t="s">
        <v>406</v>
      </c>
      <c r="I27" s="40" t="s">
        <v>50</v>
      </c>
      <c r="J27" s="41">
        <v>6600</v>
      </c>
    </row>
    <row r="28" spans="1:10" hidden="1" x14ac:dyDescent="0.2">
      <c r="A28" s="40" t="s">
        <v>388</v>
      </c>
      <c r="B28" s="40" t="s">
        <v>395</v>
      </c>
      <c r="C28" s="40" t="s">
        <v>121</v>
      </c>
      <c r="D28" s="40" t="s">
        <v>407</v>
      </c>
      <c r="E28" s="40" t="s">
        <v>29</v>
      </c>
      <c r="F28" s="40" t="s">
        <v>385</v>
      </c>
      <c r="G28" s="40" t="s">
        <v>408</v>
      </c>
      <c r="H28" s="40" t="s">
        <v>406</v>
      </c>
      <c r="I28" s="40" t="s">
        <v>50</v>
      </c>
      <c r="J28" s="41">
        <v>21400</v>
      </c>
    </row>
    <row r="29" spans="1:10" hidden="1" x14ac:dyDescent="0.2">
      <c r="A29" s="40" t="s">
        <v>388</v>
      </c>
      <c r="B29" s="40" t="s">
        <v>395</v>
      </c>
      <c r="C29" s="40" t="s">
        <v>124</v>
      </c>
      <c r="D29" s="40" t="s">
        <v>393</v>
      </c>
      <c r="E29" s="40" t="s">
        <v>29</v>
      </c>
      <c r="F29" s="40" t="s">
        <v>385</v>
      </c>
      <c r="G29" s="40" t="s">
        <v>394</v>
      </c>
      <c r="H29" s="40" t="s">
        <v>396</v>
      </c>
      <c r="I29" s="40" t="s">
        <v>50</v>
      </c>
      <c r="J29" s="41">
        <v>6793.24</v>
      </c>
    </row>
    <row r="30" spans="1:10" hidden="1" x14ac:dyDescent="0.2">
      <c r="A30" s="40" t="s">
        <v>388</v>
      </c>
      <c r="B30" s="40" t="s">
        <v>395</v>
      </c>
      <c r="C30" s="40" t="s">
        <v>124</v>
      </c>
      <c r="D30" s="40" t="s">
        <v>393</v>
      </c>
      <c r="E30" s="40" t="s">
        <v>29</v>
      </c>
      <c r="F30" s="40" t="s">
        <v>385</v>
      </c>
      <c r="G30" s="40" t="s">
        <v>394</v>
      </c>
      <c r="H30" s="40" t="s">
        <v>397</v>
      </c>
      <c r="I30" s="40" t="s">
        <v>50</v>
      </c>
      <c r="J30" s="41">
        <v>397924</v>
      </c>
    </row>
    <row r="31" spans="1:10" hidden="1" x14ac:dyDescent="0.2">
      <c r="A31" s="40" t="s">
        <v>388</v>
      </c>
      <c r="B31" s="40" t="s">
        <v>395</v>
      </c>
      <c r="C31" s="40" t="s">
        <v>124</v>
      </c>
      <c r="D31" s="40" t="s">
        <v>393</v>
      </c>
      <c r="E31" s="40" t="s">
        <v>29</v>
      </c>
      <c r="F31" s="40" t="s">
        <v>385</v>
      </c>
      <c r="G31" s="40" t="s">
        <v>409</v>
      </c>
      <c r="H31" s="40" t="s">
        <v>396</v>
      </c>
      <c r="I31" s="40" t="s">
        <v>50</v>
      </c>
      <c r="J31" s="41">
        <v>1543.56</v>
      </c>
    </row>
    <row r="32" spans="1:10" hidden="1" x14ac:dyDescent="0.2">
      <c r="A32" s="40" t="s">
        <v>388</v>
      </c>
      <c r="B32" s="40" t="s">
        <v>395</v>
      </c>
      <c r="C32" s="40" t="s">
        <v>124</v>
      </c>
      <c r="D32" s="40" t="s">
        <v>393</v>
      </c>
      <c r="E32" s="40" t="s">
        <v>29</v>
      </c>
      <c r="F32" s="40" t="s">
        <v>385</v>
      </c>
      <c r="G32" s="40" t="s">
        <v>409</v>
      </c>
      <c r="H32" s="40" t="s">
        <v>397</v>
      </c>
      <c r="I32" s="40" t="s">
        <v>50</v>
      </c>
      <c r="J32" s="41">
        <v>326160</v>
      </c>
    </row>
    <row r="33" spans="1:10" hidden="1" x14ac:dyDescent="0.2">
      <c r="A33" s="40" t="s">
        <v>388</v>
      </c>
      <c r="B33" s="40" t="s">
        <v>395</v>
      </c>
      <c r="C33" s="40" t="s">
        <v>124</v>
      </c>
      <c r="D33" s="40" t="s">
        <v>393</v>
      </c>
      <c r="E33" s="40" t="s">
        <v>29</v>
      </c>
      <c r="F33" s="40" t="s">
        <v>385</v>
      </c>
      <c r="G33" s="40" t="s">
        <v>410</v>
      </c>
      <c r="H33" s="40" t="s">
        <v>400</v>
      </c>
      <c r="I33" s="40" t="s">
        <v>52</v>
      </c>
      <c r="J33" s="41">
        <v>1198644.2</v>
      </c>
    </row>
    <row r="34" spans="1:10" hidden="1" x14ac:dyDescent="0.2">
      <c r="A34" s="40" t="s">
        <v>388</v>
      </c>
      <c r="B34" s="40" t="s">
        <v>395</v>
      </c>
      <c r="C34" s="40" t="s">
        <v>124</v>
      </c>
      <c r="D34" s="40" t="s">
        <v>393</v>
      </c>
      <c r="E34" s="40" t="s">
        <v>29</v>
      </c>
      <c r="F34" s="40" t="s">
        <v>385</v>
      </c>
      <c r="G34" s="40" t="s">
        <v>410</v>
      </c>
      <c r="H34" s="40" t="s">
        <v>396</v>
      </c>
      <c r="I34" s="40" t="s">
        <v>50</v>
      </c>
      <c r="J34" s="41">
        <v>1554.23</v>
      </c>
    </row>
    <row r="35" spans="1:10" hidden="1" x14ac:dyDescent="0.2">
      <c r="A35" s="40" t="s">
        <v>388</v>
      </c>
      <c r="B35" s="40" t="s">
        <v>395</v>
      </c>
      <c r="C35" s="40" t="s">
        <v>124</v>
      </c>
      <c r="D35" s="40" t="s">
        <v>393</v>
      </c>
      <c r="E35" s="40" t="s">
        <v>29</v>
      </c>
      <c r="F35" s="40" t="s">
        <v>385</v>
      </c>
      <c r="G35" s="40" t="s">
        <v>410</v>
      </c>
      <c r="H35" s="40" t="s">
        <v>397</v>
      </c>
      <c r="I35" s="40" t="s">
        <v>50</v>
      </c>
      <c r="J35" s="41">
        <v>63420</v>
      </c>
    </row>
    <row r="36" spans="1:10" hidden="1" x14ac:dyDescent="0.2">
      <c r="A36" s="40" t="s">
        <v>388</v>
      </c>
      <c r="B36" s="40" t="s">
        <v>395</v>
      </c>
      <c r="C36" s="40" t="s">
        <v>209</v>
      </c>
      <c r="D36" s="40" t="s">
        <v>411</v>
      </c>
      <c r="E36" s="40" t="s">
        <v>29</v>
      </c>
      <c r="F36" s="40" t="s">
        <v>385</v>
      </c>
      <c r="G36" s="40" t="s">
        <v>412</v>
      </c>
      <c r="H36" s="40" t="s">
        <v>400</v>
      </c>
      <c r="I36" s="40" t="s">
        <v>52</v>
      </c>
      <c r="J36" s="41">
        <v>21816</v>
      </c>
    </row>
    <row r="37" spans="1:10" hidden="1" x14ac:dyDescent="0.2">
      <c r="A37" s="40" t="s">
        <v>388</v>
      </c>
      <c r="B37" s="40" t="s">
        <v>395</v>
      </c>
      <c r="C37" s="40" t="s">
        <v>209</v>
      </c>
      <c r="D37" s="40" t="s">
        <v>411</v>
      </c>
      <c r="E37" s="40" t="s">
        <v>29</v>
      </c>
      <c r="F37" s="40" t="s">
        <v>385</v>
      </c>
      <c r="G37" s="40" t="s">
        <v>412</v>
      </c>
      <c r="H37" s="40" t="s">
        <v>397</v>
      </c>
      <c r="I37" s="40" t="s">
        <v>50</v>
      </c>
      <c r="J37" s="41">
        <v>50000</v>
      </c>
    </row>
    <row r="38" spans="1:10" hidden="1" x14ac:dyDescent="0.2">
      <c r="A38" s="40" t="s">
        <v>388</v>
      </c>
      <c r="B38" s="40" t="s">
        <v>395</v>
      </c>
      <c r="C38" s="40" t="s">
        <v>209</v>
      </c>
      <c r="D38" s="40" t="s">
        <v>413</v>
      </c>
      <c r="E38" s="40" t="s">
        <v>29</v>
      </c>
      <c r="F38" s="40" t="s">
        <v>385</v>
      </c>
      <c r="G38" s="40" t="s">
        <v>414</v>
      </c>
      <c r="H38" s="40" t="s">
        <v>400</v>
      </c>
      <c r="I38" s="40" t="s">
        <v>52</v>
      </c>
      <c r="J38" s="41">
        <v>7709.4</v>
      </c>
    </row>
    <row r="39" spans="1:10" hidden="1" x14ac:dyDescent="0.2">
      <c r="A39" s="40" t="s">
        <v>388</v>
      </c>
      <c r="B39" s="40" t="s">
        <v>395</v>
      </c>
      <c r="C39" s="40" t="s">
        <v>209</v>
      </c>
      <c r="D39" s="40" t="s">
        <v>413</v>
      </c>
      <c r="E39" s="40" t="s">
        <v>29</v>
      </c>
      <c r="F39" s="40" t="s">
        <v>385</v>
      </c>
      <c r="G39" s="40" t="s">
        <v>414</v>
      </c>
      <c r="H39" s="40" t="s">
        <v>397</v>
      </c>
      <c r="I39" s="40" t="s">
        <v>50</v>
      </c>
      <c r="J39" s="41">
        <v>110000</v>
      </c>
    </row>
    <row r="40" spans="1:10" hidden="1" x14ac:dyDescent="0.2">
      <c r="A40" s="40" t="s">
        <v>388</v>
      </c>
      <c r="B40" s="40" t="s">
        <v>395</v>
      </c>
      <c r="C40" s="40" t="s">
        <v>209</v>
      </c>
      <c r="D40" s="40" t="s">
        <v>413</v>
      </c>
      <c r="E40" s="40" t="s">
        <v>29</v>
      </c>
      <c r="F40" s="40" t="s">
        <v>385</v>
      </c>
      <c r="G40" s="40" t="s">
        <v>414</v>
      </c>
      <c r="H40" s="40" t="s">
        <v>415</v>
      </c>
      <c r="I40" s="40" t="s">
        <v>50</v>
      </c>
      <c r="J40" s="41">
        <v>247152.6</v>
      </c>
    </row>
    <row r="41" spans="1:10" hidden="1" x14ac:dyDescent="0.2">
      <c r="A41" s="40" t="s">
        <v>388</v>
      </c>
      <c r="B41" s="40" t="s">
        <v>395</v>
      </c>
      <c r="C41" s="40" t="s">
        <v>209</v>
      </c>
      <c r="D41" s="40" t="s">
        <v>413</v>
      </c>
      <c r="E41" s="40" t="s">
        <v>29</v>
      </c>
      <c r="F41" s="40" t="s">
        <v>385</v>
      </c>
      <c r="G41" s="40" t="s">
        <v>414</v>
      </c>
      <c r="H41" s="40" t="s">
        <v>416</v>
      </c>
      <c r="I41" s="40" t="s">
        <v>50</v>
      </c>
      <c r="J41" s="41">
        <v>135.36000000000001</v>
      </c>
    </row>
    <row r="42" spans="1:10" hidden="1" x14ac:dyDescent="0.2">
      <c r="A42" s="40" t="s">
        <v>388</v>
      </c>
      <c r="B42" s="40" t="s">
        <v>395</v>
      </c>
      <c r="C42" s="40" t="s">
        <v>209</v>
      </c>
      <c r="D42" s="40" t="s">
        <v>413</v>
      </c>
      <c r="E42" s="40" t="s">
        <v>29</v>
      </c>
      <c r="F42" s="40" t="s">
        <v>385</v>
      </c>
      <c r="G42" s="40" t="s">
        <v>417</v>
      </c>
      <c r="H42" s="40" t="s">
        <v>400</v>
      </c>
      <c r="I42" s="40" t="s">
        <v>52</v>
      </c>
      <c r="J42" s="41">
        <v>92723.14</v>
      </c>
    </row>
    <row r="43" spans="1:10" hidden="1" x14ac:dyDescent="0.2">
      <c r="A43" s="40" t="s">
        <v>388</v>
      </c>
      <c r="B43" s="40" t="s">
        <v>395</v>
      </c>
      <c r="C43" s="40" t="s">
        <v>209</v>
      </c>
      <c r="D43" s="40" t="s">
        <v>418</v>
      </c>
      <c r="E43" s="40" t="s">
        <v>29</v>
      </c>
      <c r="F43" s="40" t="s">
        <v>385</v>
      </c>
      <c r="G43" s="40" t="s">
        <v>419</v>
      </c>
      <c r="H43" s="40" t="s">
        <v>397</v>
      </c>
      <c r="I43" s="40" t="s">
        <v>50</v>
      </c>
      <c r="J43" s="41">
        <v>1500</v>
      </c>
    </row>
    <row r="44" spans="1:10" hidden="1" x14ac:dyDescent="0.2">
      <c r="A44" s="40" t="s">
        <v>388</v>
      </c>
      <c r="B44" s="40" t="s">
        <v>395</v>
      </c>
      <c r="C44" s="40" t="s">
        <v>209</v>
      </c>
      <c r="D44" s="40" t="s">
        <v>418</v>
      </c>
      <c r="E44" s="40" t="s">
        <v>29</v>
      </c>
      <c r="F44" s="40" t="s">
        <v>385</v>
      </c>
      <c r="G44" s="40" t="s">
        <v>420</v>
      </c>
      <c r="H44" s="40" t="s">
        <v>397</v>
      </c>
      <c r="I44" s="40" t="s">
        <v>50</v>
      </c>
      <c r="J44" s="41">
        <v>7800</v>
      </c>
    </row>
    <row r="45" spans="1:10" hidden="1" x14ac:dyDescent="0.2">
      <c r="A45" s="40" t="s">
        <v>388</v>
      </c>
      <c r="B45" s="40" t="s">
        <v>395</v>
      </c>
      <c r="C45" s="40" t="s">
        <v>209</v>
      </c>
      <c r="D45" s="40" t="s">
        <v>418</v>
      </c>
      <c r="E45" s="40" t="s">
        <v>29</v>
      </c>
      <c r="F45" s="40" t="s">
        <v>385</v>
      </c>
      <c r="G45" s="40" t="s">
        <v>421</v>
      </c>
      <c r="H45" s="40" t="s">
        <v>416</v>
      </c>
      <c r="I45" s="40" t="s">
        <v>50</v>
      </c>
      <c r="J45" s="41">
        <v>3094.98</v>
      </c>
    </row>
    <row r="46" spans="1:10" hidden="1" x14ac:dyDescent="0.2">
      <c r="A46" s="40" t="s">
        <v>388</v>
      </c>
      <c r="B46" s="40" t="s">
        <v>395</v>
      </c>
      <c r="C46" s="40" t="s">
        <v>209</v>
      </c>
      <c r="D46" s="40" t="s">
        <v>418</v>
      </c>
      <c r="E46" s="40" t="s">
        <v>29</v>
      </c>
      <c r="F46" s="40" t="s">
        <v>385</v>
      </c>
      <c r="G46" s="40" t="s">
        <v>422</v>
      </c>
      <c r="H46" s="40" t="s">
        <v>397</v>
      </c>
      <c r="I46" s="40" t="s">
        <v>50</v>
      </c>
      <c r="J46" s="41">
        <v>28500</v>
      </c>
    </row>
    <row r="47" spans="1:10" hidden="1" x14ac:dyDescent="0.2">
      <c r="A47" s="40" t="s">
        <v>388</v>
      </c>
      <c r="B47" s="40" t="s">
        <v>395</v>
      </c>
      <c r="C47" s="40" t="s">
        <v>209</v>
      </c>
      <c r="D47" s="40" t="s">
        <v>418</v>
      </c>
      <c r="E47" s="40" t="s">
        <v>29</v>
      </c>
      <c r="F47" s="40" t="s">
        <v>385</v>
      </c>
      <c r="G47" s="40" t="s">
        <v>422</v>
      </c>
      <c r="H47" s="40" t="s">
        <v>415</v>
      </c>
      <c r="I47" s="40" t="s">
        <v>50</v>
      </c>
      <c r="J47" s="41">
        <v>54596.31</v>
      </c>
    </row>
    <row r="48" spans="1:10" hidden="1" x14ac:dyDescent="0.2">
      <c r="A48" s="40" t="s">
        <v>388</v>
      </c>
      <c r="B48" s="40" t="s">
        <v>395</v>
      </c>
      <c r="C48" s="40" t="s">
        <v>209</v>
      </c>
      <c r="D48" s="40" t="s">
        <v>418</v>
      </c>
      <c r="E48" s="40" t="s">
        <v>29</v>
      </c>
      <c r="F48" s="40" t="s">
        <v>385</v>
      </c>
      <c r="G48" s="40" t="s">
        <v>422</v>
      </c>
      <c r="H48" s="40" t="s">
        <v>406</v>
      </c>
      <c r="I48" s="40" t="s">
        <v>50</v>
      </c>
      <c r="J48" s="41">
        <v>2619.66</v>
      </c>
    </row>
    <row r="49" spans="1:10" hidden="1" x14ac:dyDescent="0.2">
      <c r="A49" s="40" t="s">
        <v>388</v>
      </c>
      <c r="B49" s="40" t="s">
        <v>395</v>
      </c>
      <c r="C49" s="40" t="s">
        <v>209</v>
      </c>
      <c r="D49" s="40" t="s">
        <v>418</v>
      </c>
      <c r="E49" s="40" t="s">
        <v>29</v>
      </c>
      <c r="F49" s="40" t="s">
        <v>385</v>
      </c>
      <c r="G49" s="40" t="s">
        <v>422</v>
      </c>
      <c r="H49" s="40" t="s">
        <v>416</v>
      </c>
      <c r="I49" s="40" t="s">
        <v>50</v>
      </c>
      <c r="J49" s="41">
        <v>2060.1</v>
      </c>
    </row>
    <row r="50" spans="1:10" hidden="1" x14ac:dyDescent="0.2">
      <c r="A50" s="40" t="s">
        <v>388</v>
      </c>
      <c r="B50" s="40" t="s">
        <v>395</v>
      </c>
      <c r="C50" s="40" t="s">
        <v>209</v>
      </c>
      <c r="D50" s="40" t="s">
        <v>418</v>
      </c>
      <c r="E50" s="40" t="s">
        <v>29</v>
      </c>
      <c r="F50" s="40" t="s">
        <v>385</v>
      </c>
      <c r="G50" s="40" t="s">
        <v>423</v>
      </c>
      <c r="H50" s="40" t="s">
        <v>400</v>
      </c>
      <c r="I50" s="40" t="s">
        <v>52</v>
      </c>
      <c r="J50" s="41">
        <v>68164.320000000007</v>
      </c>
    </row>
    <row r="51" spans="1:10" hidden="1" x14ac:dyDescent="0.2">
      <c r="A51" s="40" t="s">
        <v>388</v>
      </c>
      <c r="B51" s="40" t="s">
        <v>395</v>
      </c>
      <c r="C51" s="40" t="s">
        <v>209</v>
      </c>
      <c r="D51" s="40" t="s">
        <v>418</v>
      </c>
      <c r="E51" s="40" t="s">
        <v>29</v>
      </c>
      <c r="F51" s="40" t="s">
        <v>385</v>
      </c>
      <c r="G51" s="40" t="s">
        <v>423</v>
      </c>
      <c r="H51" s="40" t="s">
        <v>397</v>
      </c>
      <c r="I51" s="40" t="s">
        <v>50</v>
      </c>
      <c r="J51" s="41">
        <v>25600</v>
      </c>
    </row>
    <row r="52" spans="1:10" hidden="1" x14ac:dyDescent="0.2">
      <c r="A52" s="40" t="s">
        <v>388</v>
      </c>
      <c r="B52" s="40" t="s">
        <v>395</v>
      </c>
      <c r="C52" s="40" t="s">
        <v>209</v>
      </c>
      <c r="D52" s="40" t="s">
        <v>418</v>
      </c>
      <c r="E52" s="40" t="s">
        <v>29</v>
      </c>
      <c r="F52" s="40" t="s">
        <v>385</v>
      </c>
      <c r="G52" s="40" t="s">
        <v>423</v>
      </c>
      <c r="H52" s="40" t="s">
        <v>406</v>
      </c>
      <c r="I52" s="40" t="s">
        <v>50</v>
      </c>
      <c r="J52" s="41">
        <v>14862.96</v>
      </c>
    </row>
    <row r="53" spans="1:10" hidden="1" x14ac:dyDescent="0.2">
      <c r="A53" s="40" t="s">
        <v>388</v>
      </c>
      <c r="B53" s="40" t="s">
        <v>395</v>
      </c>
      <c r="C53" s="40" t="s">
        <v>209</v>
      </c>
      <c r="D53" s="40" t="s">
        <v>418</v>
      </c>
      <c r="E53" s="40" t="s">
        <v>29</v>
      </c>
      <c r="F53" s="40" t="s">
        <v>385</v>
      </c>
      <c r="G53" s="40" t="s">
        <v>423</v>
      </c>
      <c r="H53" s="40" t="s">
        <v>416</v>
      </c>
      <c r="I53" s="40" t="s">
        <v>50</v>
      </c>
      <c r="J53" s="41">
        <v>1593.36</v>
      </c>
    </row>
    <row r="54" spans="1:10" hidden="1" x14ac:dyDescent="0.2">
      <c r="A54" s="40" t="s">
        <v>388</v>
      </c>
      <c r="B54" s="40" t="s">
        <v>395</v>
      </c>
      <c r="C54" s="40" t="s">
        <v>209</v>
      </c>
      <c r="D54" s="40" t="s">
        <v>418</v>
      </c>
      <c r="E54" s="40" t="s">
        <v>29</v>
      </c>
      <c r="F54" s="40" t="s">
        <v>385</v>
      </c>
      <c r="G54" s="40" t="s">
        <v>424</v>
      </c>
      <c r="H54" s="40" t="s">
        <v>397</v>
      </c>
      <c r="I54" s="40" t="s">
        <v>50</v>
      </c>
      <c r="J54" s="41">
        <v>8800</v>
      </c>
    </row>
    <row r="55" spans="1:10" hidden="1" x14ac:dyDescent="0.2">
      <c r="A55" s="40" t="s">
        <v>388</v>
      </c>
      <c r="B55" s="40" t="s">
        <v>395</v>
      </c>
      <c r="C55" s="40" t="s">
        <v>209</v>
      </c>
      <c r="D55" s="40" t="s">
        <v>418</v>
      </c>
      <c r="E55" s="40" t="s">
        <v>29</v>
      </c>
      <c r="F55" s="40" t="s">
        <v>385</v>
      </c>
      <c r="G55" s="40" t="s">
        <v>425</v>
      </c>
      <c r="H55" s="40" t="s">
        <v>397</v>
      </c>
      <c r="I55" s="40" t="s">
        <v>50</v>
      </c>
      <c r="J55" s="41">
        <v>10000</v>
      </c>
    </row>
    <row r="56" spans="1:10" hidden="1" x14ac:dyDescent="0.2">
      <c r="A56" s="40" t="s">
        <v>388</v>
      </c>
      <c r="B56" s="40" t="s">
        <v>395</v>
      </c>
      <c r="C56" s="40" t="s">
        <v>209</v>
      </c>
      <c r="D56" s="40" t="s">
        <v>418</v>
      </c>
      <c r="E56" s="40" t="s">
        <v>29</v>
      </c>
      <c r="F56" s="40" t="s">
        <v>385</v>
      </c>
      <c r="G56" s="40" t="s">
        <v>426</v>
      </c>
      <c r="H56" s="40" t="s">
        <v>397</v>
      </c>
      <c r="I56" s="40" t="s">
        <v>50</v>
      </c>
      <c r="J56" s="41">
        <v>10000</v>
      </c>
    </row>
    <row r="57" spans="1:10" hidden="1" x14ac:dyDescent="0.2">
      <c r="A57" s="40" t="s">
        <v>388</v>
      </c>
      <c r="B57" s="40" t="s">
        <v>395</v>
      </c>
      <c r="C57" s="40" t="s">
        <v>209</v>
      </c>
      <c r="D57" s="40" t="s">
        <v>418</v>
      </c>
      <c r="E57" s="40" t="s">
        <v>29</v>
      </c>
      <c r="F57" s="40" t="s">
        <v>385</v>
      </c>
      <c r="G57" s="40" t="s">
        <v>426</v>
      </c>
      <c r="H57" s="40" t="s">
        <v>415</v>
      </c>
      <c r="I57" s="40" t="s">
        <v>50</v>
      </c>
      <c r="J57" s="41">
        <v>25000</v>
      </c>
    </row>
    <row r="58" spans="1:10" hidden="1" x14ac:dyDescent="0.2">
      <c r="A58" s="40" t="s">
        <v>388</v>
      </c>
      <c r="B58" s="40" t="s">
        <v>395</v>
      </c>
      <c r="C58" s="40" t="s">
        <v>209</v>
      </c>
      <c r="D58" s="40" t="s">
        <v>418</v>
      </c>
      <c r="E58" s="40" t="s">
        <v>29</v>
      </c>
      <c r="F58" s="40" t="s">
        <v>385</v>
      </c>
      <c r="G58" s="40" t="s">
        <v>427</v>
      </c>
      <c r="H58" s="40" t="s">
        <v>406</v>
      </c>
      <c r="I58" s="40" t="s">
        <v>50</v>
      </c>
      <c r="J58" s="41">
        <v>7500</v>
      </c>
    </row>
    <row r="59" spans="1:10" hidden="1" x14ac:dyDescent="0.2">
      <c r="A59" s="40" t="s">
        <v>388</v>
      </c>
      <c r="B59" s="40" t="s">
        <v>395</v>
      </c>
      <c r="C59" s="40" t="s">
        <v>209</v>
      </c>
      <c r="D59" s="40" t="s">
        <v>418</v>
      </c>
      <c r="E59" s="40" t="s">
        <v>29</v>
      </c>
      <c r="F59" s="40" t="s">
        <v>385</v>
      </c>
      <c r="G59" s="40" t="s">
        <v>428</v>
      </c>
      <c r="H59" s="40" t="s">
        <v>397</v>
      </c>
      <c r="I59" s="40" t="s">
        <v>50</v>
      </c>
      <c r="J59" s="41">
        <v>4000</v>
      </c>
    </row>
    <row r="60" spans="1:10" hidden="1" x14ac:dyDescent="0.2">
      <c r="A60" s="40" t="s">
        <v>388</v>
      </c>
      <c r="B60" s="40" t="s">
        <v>395</v>
      </c>
      <c r="C60" s="40" t="s">
        <v>209</v>
      </c>
      <c r="D60" s="40" t="s">
        <v>418</v>
      </c>
      <c r="E60" s="40" t="s">
        <v>29</v>
      </c>
      <c r="F60" s="40" t="s">
        <v>385</v>
      </c>
      <c r="G60" s="40" t="s">
        <v>428</v>
      </c>
      <c r="H60" s="40" t="s">
        <v>406</v>
      </c>
      <c r="I60" s="40" t="s">
        <v>50</v>
      </c>
      <c r="J60" s="41">
        <v>37036</v>
      </c>
    </row>
    <row r="61" spans="1:10" hidden="1" x14ac:dyDescent="0.2">
      <c r="A61" s="40" t="s">
        <v>388</v>
      </c>
      <c r="B61" s="40" t="s">
        <v>395</v>
      </c>
      <c r="C61" s="40" t="s">
        <v>209</v>
      </c>
      <c r="D61" s="40" t="s">
        <v>384</v>
      </c>
      <c r="E61" s="40" t="s">
        <v>29</v>
      </c>
      <c r="F61" s="40" t="s">
        <v>385</v>
      </c>
      <c r="G61" s="40" t="s">
        <v>386</v>
      </c>
      <c r="H61" s="40" t="s">
        <v>400</v>
      </c>
      <c r="I61" s="40" t="s">
        <v>52</v>
      </c>
      <c r="J61" s="41">
        <v>449004</v>
      </c>
    </row>
    <row r="62" spans="1:10" hidden="1" x14ac:dyDescent="0.2">
      <c r="A62" s="40" t="s">
        <v>388</v>
      </c>
      <c r="B62" s="40" t="s">
        <v>395</v>
      </c>
      <c r="C62" s="40" t="s">
        <v>209</v>
      </c>
      <c r="D62" s="40" t="s">
        <v>384</v>
      </c>
      <c r="E62" s="40" t="s">
        <v>29</v>
      </c>
      <c r="F62" s="40" t="s">
        <v>385</v>
      </c>
      <c r="G62" s="40" t="s">
        <v>386</v>
      </c>
      <c r="H62" s="40" t="s">
        <v>429</v>
      </c>
      <c r="I62" s="40" t="s">
        <v>52</v>
      </c>
      <c r="J62" s="41">
        <v>1393917.22</v>
      </c>
    </row>
    <row r="63" spans="1:10" hidden="1" x14ac:dyDescent="0.2">
      <c r="A63" s="40" t="s">
        <v>388</v>
      </c>
      <c r="B63" s="40" t="s">
        <v>395</v>
      </c>
      <c r="C63" s="40" t="s">
        <v>209</v>
      </c>
      <c r="D63" s="40" t="s">
        <v>384</v>
      </c>
      <c r="E63" s="40" t="s">
        <v>29</v>
      </c>
      <c r="F63" s="40" t="s">
        <v>385</v>
      </c>
      <c r="G63" s="40" t="s">
        <v>386</v>
      </c>
      <c r="H63" s="40" t="s">
        <v>430</v>
      </c>
      <c r="I63" s="40" t="s">
        <v>50</v>
      </c>
      <c r="J63" s="41">
        <v>7930176.2000000002</v>
      </c>
    </row>
    <row r="64" spans="1:10" hidden="1" x14ac:dyDescent="0.2">
      <c r="A64" s="40" t="s">
        <v>388</v>
      </c>
      <c r="B64" s="40" t="s">
        <v>395</v>
      </c>
      <c r="C64" s="40" t="s">
        <v>209</v>
      </c>
      <c r="D64" s="40" t="s">
        <v>384</v>
      </c>
      <c r="E64" s="40" t="s">
        <v>29</v>
      </c>
      <c r="F64" s="40" t="s">
        <v>385</v>
      </c>
      <c r="G64" s="40" t="s">
        <v>386</v>
      </c>
      <c r="H64" s="40" t="s">
        <v>431</v>
      </c>
      <c r="I64" s="40" t="s">
        <v>50</v>
      </c>
      <c r="J64" s="41">
        <v>100619.18</v>
      </c>
    </row>
    <row r="65" spans="1:10" hidden="1" x14ac:dyDescent="0.2">
      <c r="A65" s="40" t="s">
        <v>388</v>
      </c>
      <c r="B65" s="40" t="s">
        <v>395</v>
      </c>
      <c r="C65" s="40" t="s">
        <v>209</v>
      </c>
      <c r="D65" s="40" t="s">
        <v>384</v>
      </c>
      <c r="E65" s="40" t="s">
        <v>29</v>
      </c>
      <c r="F65" s="40" t="s">
        <v>385</v>
      </c>
      <c r="G65" s="40" t="s">
        <v>432</v>
      </c>
      <c r="H65" s="40" t="s">
        <v>429</v>
      </c>
      <c r="I65" s="40" t="s">
        <v>52</v>
      </c>
      <c r="J65" s="41">
        <v>16863</v>
      </c>
    </row>
    <row r="66" spans="1:10" hidden="1" x14ac:dyDescent="0.2">
      <c r="A66" s="40" t="s">
        <v>388</v>
      </c>
      <c r="B66" s="40" t="s">
        <v>395</v>
      </c>
      <c r="C66" s="40" t="s">
        <v>209</v>
      </c>
      <c r="D66" s="40" t="s">
        <v>384</v>
      </c>
      <c r="E66" s="40" t="s">
        <v>29</v>
      </c>
      <c r="F66" s="40" t="s">
        <v>385</v>
      </c>
      <c r="G66" s="40" t="s">
        <v>432</v>
      </c>
      <c r="H66" s="40" t="s">
        <v>397</v>
      </c>
      <c r="I66" s="40" t="s">
        <v>50</v>
      </c>
      <c r="J66" s="41">
        <v>18000</v>
      </c>
    </row>
    <row r="67" spans="1:10" hidden="1" x14ac:dyDescent="0.2">
      <c r="A67" s="40" t="s">
        <v>388</v>
      </c>
      <c r="B67" s="40" t="s">
        <v>395</v>
      </c>
      <c r="C67" s="40" t="s">
        <v>209</v>
      </c>
      <c r="D67" s="40" t="s">
        <v>384</v>
      </c>
      <c r="E67" s="40" t="s">
        <v>29</v>
      </c>
      <c r="F67" s="40" t="s">
        <v>385</v>
      </c>
      <c r="G67" s="40" t="s">
        <v>433</v>
      </c>
      <c r="H67" s="40" t="s">
        <v>397</v>
      </c>
      <c r="I67" s="40" t="s">
        <v>50</v>
      </c>
      <c r="J67" s="41">
        <v>32310</v>
      </c>
    </row>
    <row r="68" spans="1:10" hidden="1" x14ac:dyDescent="0.2">
      <c r="A68" s="40" t="s">
        <v>388</v>
      </c>
      <c r="B68" s="40" t="s">
        <v>395</v>
      </c>
      <c r="C68" s="40" t="s">
        <v>209</v>
      </c>
      <c r="D68" s="40" t="s">
        <v>384</v>
      </c>
      <c r="E68" s="40" t="s">
        <v>29</v>
      </c>
      <c r="F68" s="40" t="s">
        <v>385</v>
      </c>
      <c r="G68" s="40" t="s">
        <v>434</v>
      </c>
      <c r="H68" s="40" t="s">
        <v>397</v>
      </c>
      <c r="I68" s="40" t="s">
        <v>50</v>
      </c>
      <c r="J68" s="41">
        <v>2690</v>
      </c>
    </row>
    <row r="69" spans="1:10" hidden="1" x14ac:dyDescent="0.2">
      <c r="A69" s="40" t="s">
        <v>388</v>
      </c>
      <c r="B69" s="40" t="s">
        <v>395</v>
      </c>
      <c r="C69" s="40" t="s">
        <v>209</v>
      </c>
      <c r="D69" s="40" t="s">
        <v>384</v>
      </c>
      <c r="E69" s="40" t="s">
        <v>29</v>
      </c>
      <c r="F69" s="40" t="s">
        <v>385</v>
      </c>
      <c r="G69" s="40" t="s">
        <v>435</v>
      </c>
      <c r="H69" s="40" t="s">
        <v>429</v>
      </c>
      <c r="I69" s="40" t="s">
        <v>52</v>
      </c>
      <c r="J69" s="41">
        <v>22452</v>
      </c>
    </row>
    <row r="70" spans="1:10" hidden="1" x14ac:dyDescent="0.2">
      <c r="A70" s="40" t="s">
        <v>388</v>
      </c>
      <c r="B70" s="40" t="s">
        <v>395</v>
      </c>
      <c r="C70" s="40" t="s">
        <v>209</v>
      </c>
      <c r="D70" s="40" t="s">
        <v>384</v>
      </c>
      <c r="E70" s="40" t="s">
        <v>29</v>
      </c>
      <c r="F70" s="40" t="s">
        <v>385</v>
      </c>
      <c r="G70" s="40" t="s">
        <v>435</v>
      </c>
      <c r="H70" s="40" t="s">
        <v>397</v>
      </c>
      <c r="I70" s="40" t="s">
        <v>50</v>
      </c>
      <c r="J70" s="41">
        <v>106500</v>
      </c>
    </row>
    <row r="71" spans="1:10" hidden="1" x14ac:dyDescent="0.2">
      <c r="A71" s="40" t="s">
        <v>388</v>
      </c>
      <c r="B71" s="40" t="s">
        <v>395</v>
      </c>
      <c r="C71" s="40" t="s">
        <v>209</v>
      </c>
      <c r="D71" s="40" t="s">
        <v>384</v>
      </c>
      <c r="E71" s="40" t="s">
        <v>29</v>
      </c>
      <c r="F71" s="40" t="s">
        <v>385</v>
      </c>
      <c r="G71" s="40" t="s">
        <v>435</v>
      </c>
      <c r="H71" s="40" t="s">
        <v>406</v>
      </c>
      <c r="I71" s="40" t="s">
        <v>50</v>
      </c>
      <c r="J71" s="41">
        <v>68077.05</v>
      </c>
    </row>
    <row r="72" spans="1:10" hidden="1" x14ac:dyDescent="0.2">
      <c r="A72" s="40" t="s">
        <v>388</v>
      </c>
      <c r="B72" s="40" t="s">
        <v>395</v>
      </c>
      <c r="C72" s="40" t="s">
        <v>209</v>
      </c>
      <c r="D72" s="40" t="s">
        <v>384</v>
      </c>
      <c r="E72" s="40" t="s">
        <v>29</v>
      </c>
      <c r="F72" s="40" t="s">
        <v>385</v>
      </c>
      <c r="G72" s="40" t="s">
        <v>435</v>
      </c>
      <c r="H72" s="40" t="s">
        <v>416</v>
      </c>
      <c r="I72" s="40" t="s">
        <v>50</v>
      </c>
      <c r="J72" s="41">
        <v>12000</v>
      </c>
    </row>
    <row r="73" spans="1:10" hidden="1" x14ac:dyDescent="0.2">
      <c r="A73" s="40" t="s">
        <v>388</v>
      </c>
      <c r="B73" s="40" t="s">
        <v>395</v>
      </c>
      <c r="C73" s="40" t="s">
        <v>209</v>
      </c>
      <c r="D73" s="40" t="s">
        <v>436</v>
      </c>
      <c r="E73" s="40" t="s">
        <v>29</v>
      </c>
      <c r="F73" s="40" t="s">
        <v>437</v>
      </c>
      <c r="G73" s="40" t="s">
        <v>438</v>
      </c>
      <c r="H73" s="40" t="s">
        <v>397</v>
      </c>
      <c r="I73" s="40" t="s">
        <v>50</v>
      </c>
      <c r="J73" s="41">
        <v>6000</v>
      </c>
    </row>
    <row r="74" spans="1:10" hidden="1" x14ac:dyDescent="0.2">
      <c r="A74" s="40" t="s">
        <v>388</v>
      </c>
      <c r="B74" s="40" t="s">
        <v>395</v>
      </c>
      <c r="C74" s="40" t="s">
        <v>209</v>
      </c>
      <c r="D74" s="40" t="s">
        <v>387</v>
      </c>
      <c r="E74" s="40" t="s">
        <v>29</v>
      </c>
      <c r="F74" s="40" t="s">
        <v>385</v>
      </c>
      <c r="G74" s="40" t="s">
        <v>439</v>
      </c>
      <c r="H74" s="40" t="s">
        <v>397</v>
      </c>
      <c r="I74" s="40" t="s">
        <v>50</v>
      </c>
      <c r="J74" s="41">
        <v>148571</v>
      </c>
    </row>
    <row r="75" spans="1:10" hidden="1" x14ac:dyDescent="0.2">
      <c r="A75" s="40" t="s">
        <v>388</v>
      </c>
      <c r="B75" s="40" t="s">
        <v>395</v>
      </c>
      <c r="C75" s="40" t="s">
        <v>209</v>
      </c>
      <c r="D75" s="40" t="s">
        <v>387</v>
      </c>
      <c r="E75" s="40" t="s">
        <v>29</v>
      </c>
      <c r="F75" s="40" t="s">
        <v>385</v>
      </c>
      <c r="G75" s="40" t="s">
        <v>439</v>
      </c>
      <c r="H75" s="40" t="s">
        <v>415</v>
      </c>
      <c r="I75" s="40" t="s">
        <v>50</v>
      </c>
      <c r="J75" s="41">
        <v>25403.69</v>
      </c>
    </row>
    <row r="76" spans="1:10" hidden="1" x14ac:dyDescent="0.2">
      <c r="A76" s="40" t="s">
        <v>388</v>
      </c>
      <c r="B76" s="40" t="s">
        <v>395</v>
      </c>
      <c r="C76" s="40" t="s">
        <v>209</v>
      </c>
      <c r="D76" s="40" t="s">
        <v>387</v>
      </c>
      <c r="E76" s="40" t="s">
        <v>29</v>
      </c>
      <c r="F76" s="40" t="s">
        <v>385</v>
      </c>
      <c r="G76" s="40" t="s">
        <v>439</v>
      </c>
      <c r="H76" s="40" t="s">
        <v>406</v>
      </c>
      <c r="I76" s="40" t="s">
        <v>50</v>
      </c>
      <c r="J76" s="41">
        <v>154571</v>
      </c>
    </row>
    <row r="77" spans="1:10" hidden="1" x14ac:dyDescent="0.2">
      <c r="A77" s="40" t="s">
        <v>388</v>
      </c>
      <c r="B77" s="40" t="s">
        <v>395</v>
      </c>
      <c r="C77" s="40" t="s">
        <v>209</v>
      </c>
      <c r="D77" s="40" t="s">
        <v>387</v>
      </c>
      <c r="E77" s="40" t="s">
        <v>29</v>
      </c>
      <c r="F77" s="40" t="s">
        <v>385</v>
      </c>
      <c r="G77" s="40" t="s">
        <v>439</v>
      </c>
      <c r="H77" s="40" t="s">
        <v>416</v>
      </c>
      <c r="I77" s="40" t="s">
        <v>50</v>
      </c>
      <c r="J77" s="41">
        <v>33473.230000000003</v>
      </c>
    </row>
    <row r="78" spans="1:10" hidden="1" x14ac:dyDescent="0.2">
      <c r="A78" s="40" t="s">
        <v>388</v>
      </c>
      <c r="B78" s="40" t="s">
        <v>395</v>
      </c>
      <c r="C78" s="40" t="s">
        <v>209</v>
      </c>
      <c r="D78" s="40" t="s">
        <v>440</v>
      </c>
      <c r="E78" s="40" t="s">
        <v>29</v>
      </c>
      <c r="F78" s="40" t="s">
        <v>385</v>
      </c>
      <c r="G78" s="40" t="s">
        <v>441</v>
      </c>
      <c r="H78" s="40" t="s">
        <v>406</v>
      </c>
      <c r="I78" s="40" t="s">
        <v>50</v>
      </c>
      <c r="J78" s="41">
        <v>5042.9399999999996</v>
      </c>
    </row>
    <row r="79" spans="1:10" hidden="1" x14ac:dyDescent="0.2">
      <c r="A79" s="40" t="s">
        <v>388</v>
      </c>
      <c r="B79" s="40" t="s">
        <v>395</v>
      </c>
      <c r="C79" s="40" t="s">
        <v>209</v>
      </c>
      <c r="D79" s="40" t="s">
        <v>442</v>
      </c>
      <c r="E79" s="40" t="s">
        <v>29</v>
      </c>
      <c r="F79" s="40" t="s">
        <v>385</v>
      </c>
      <c r="G79" s="40" t="s">
        <v>443</v>
      </c>
      <c r="H79" s="40" t="s">
        <v>397</v>
      </c>
      <c r="I79" s="40" t="s">
        <v>50</v>
      </c>
      <c r="J79" s="41">
        <v>88461.33</v>
      </c>
    </row>
    <row r="80" spans="1:10" hidden="1" x14ac:dyDescent="0.2">
      <c r="A80" s="40" t="s">
        <v>388</v>
      </c>
      <c r="B80" s="40" t="s">
        <v>395</v>
      </c>
      <c r="C80" s="40" t="s">
        <v>209</v>
      </c>
      <c r="D80" s="40" t="s">
        <v>442</v>
      </c>
      <c r="E80" s="40" t="s">
        <v>29</v>
      </c>
      <c r="F80" s="40" t="s">
        <v>385</v>
      </c>
      <c r="G80" s="40" t="s">
        <v>443</v>
      </c>
      <c r="H80" s="40" t="s">
        <v>415</v>
      </c>
      <c r="I80" s="40" t="s">
        <v>50</v>
      </c>
      <c r="J80" s="41">
        <v>40000</v>
      </c>
    </row>
    <row r="81" spans="1:10" hidden="1" x14ac:dyDescent="0.2">
      <c r="A81" s="40" t="s">
        <v>388</v>
      </c>
      <c r="B81" s="40" t="s">
        <v>395</v>
      </c>
      <c r="C81" s="40" t="s">
        <v>209</v>
      </c>
      <c r="D81" s="40" t="s">
        <v>442</v>
      </c>
      <c r="E81" s="40" t="s">
        <v>29</v>
      </c>
      <c r="F81" s="40" t="s">
        <v>385</v>
      </c>
      <c r="G81" s="40" t="s">
        <v>443</v>
      </c>
      <c r="H81" s="40" t="s">
        <v>406</v>
      </c>
      <c r="I81" s="40" t="s">
        <v>50</v>
      </c>
      <c r="J81" s="41">
        <v>76740.36</v>
      </c>
    </row>
    <row r="82" spans="1:10" hidden="1" x14ac:dyDescent="0.2">
      <c r="A82" s="40" t="s">
        <v>388</v>
      </c>
      <c r="B82" s="40" t="s">
        <v>395</v>
      </c>
      <c r="C82" s="40" t="s">
        <v>209</v>
      </c>
      <c r="D82" s="40" t="s">
        <v>444</v>
      </c>
      <c r="E82" s="40" t="s">
        <v>29</v>
      </c>
      <c r="F82" s="40" t="s">
        <v>385</v>
      </c>
      <c r="G82" s="40" t="s">
        <v>445</v>
      </c>
      <c r="H82" s="40" t="s">
        <v>406</v>
      </c>
      <c r="I82" s="40" t="s">
        <v>50</v>
      </c>
      <c r="J82" s="41">
        <v>2709.33</v>
      </c>
    </row>
    <row r="83" spans="1:10" hidden="1" x14ac:dyDescent="0.2">
      <c r="A83" s="40" t="s">
        <v>388</v>
      </c>
      <c r="B83" s="40" t="s">
        <v>395</v>
      </c>
      <c r="C83" s="40" t="s">
        <v>209</v>
      </c>
      <c r="D83" s="40" t="s">
        <v>446</v>
      </c>
      <c r="E83" s="40" t="s">
        <v>29</v>
      </c>
      <c r="F83" s="40" t="s">
        <v>385</v>
      </c>
      <c r="G83" s="40" t="s">
        <v>447</v>
      </c>
      <c r="H83" s="40" t="s">
        <v>400</v>
      </c>
      <c r="I83" s="40" t="s">
        <v>52</v>
      </c>
      <c r="J83" s="41">
        <v>10000</v>
      </c>
    </row>
    <row r="84" spans="1:10" hidden="1" x14ac:dyDescent="0.2">
      <c r="A84" s="40" t="s">
        <v>388</v>
      </c>
      <c r="B84" s="40" t="s">
        <v>395</v>
      </c>
      <c r="C84" s="40" t="s">
        <v>209</v>
      </c>
      <c r="D84" s="40" t="s">
        <v>446</v>
      </c>
      <c r="E84" s="40" t="s">
        <v>29</v>
      </c>
      <c r="F84" s="40" t="s">
        <v>385</v>
      </c>
      <c r="G84" s="40" t="s">
        <v>447</v>
      </c>
      <c r="H84" s="40" t="s">
        <v>397</v>
      </c>
      <c r="I84" s="40" t="s">
        <v>50</v>
      </c>
      <c r="J84" s="41">
        <v>100000</v>
      </c>
    </row>
    <row r="85" spans="1:10" hidden="1" x14ac:dyDescent="0.2">
      <c r="A85" s="40" t="s">
        <v>388</v>
      </c>
      <c r="B85" s="40" t="s">
        <v>395</v>
      </c>
      <c r="C85" s="40" t="s">
        <v>209</v>
      </c>
      <c r="D85" s="40" t="s">
        <v>446</v>
      </c>
      <c r="E85" s="40" t="s">
        <v>29</v>
      </c>
      <c r="F85" s="40" t="s">
        <v>385</v>
      </c>
      <c r="G85" s="40" t="s">
        <v>447</v>
      </c>
      <c r="H85" s="40" t="s">
        <v>406</v>
      </c>
      <c r="I85" s="40" t="s">
        <v>50</v>
      </c>
      <c r="J85" s="41">
        <v>4320</v>
      </c>
    </row>
    <row r="86" spans="1:10" hidden="1" x14ac:dyDescent="0.2">
      <c r="A86" s="40" t="s">
        <v>388</v>
      </c>
      <c r="B86" s="40" t="s">
        <v>395</v>
      </c>
      <c r="C86" s="40" t="s">
        <v>209</v>
      </c>
      <c r="D86" s="40" t="s">
        <v>446</v>
      </c>
      <c r="E86" s="40" t="s">
        <v>29</v>
      </c>
      <c r="F86" s="40" t="s">
        <v>385</v>
      </c>
      <c r="G86" s="40" t="s">
        <v>448</v>
      </c>
      <c r="H86" s="40" t="s">
        <v>397</v>
      </c>
      <c r="I86" s="40" t="s">
        <v>50</v>
      </c>
      <c r="J86" s="41">
        <v>55000</v>
      </c>
    </row>
    <row r="87" spans="1:10" hidden="1" x14ac:dyDescent="0.2">
      <c r="A87" s="40" t="s">
        <v>388</v>
      </c>
      <c r="B87" s="40" t="s">
        <v>395</v>
      </c>
      <c r="C87" s="40" t="s">
        <v>209</v>
      </c>
      <c r="D87" s="40" t="s">
        <v>446</v>
      </c>
      <c r="E87" s="40" t="s">
        <v>29</v>
      </c>
      <c r="F87" s="40" t="s">
        <v>385</v>
      </c>
      <c r="G87" s="40" t="s">
        <v>448</v>
      </c>
      <c r="H87" s="40" t="s">
        <v>415</v>
      </c>
      <c r="I87" s="40" t="s">
        <v>50</v>
      </c>
      <c r="J87" s="41">
        <v>20000</v>
      </c>
    </row>
    <row r="88" spans="1:10" hidden="1" x14ac:dyDescent="0.2">
      <c r="A88" s="40" t="s">
        <v>388</v>
      </c>
      <c r="B88" s="40" t="s">
        <v>395</v>
      </c>
      <c r="C88" s="40" t="s">
        <v>209</v>
      </c>
      <c r="D88" s="40" t="s">
        <v>446</v>
      </c>
      <c r="E88" s="40" t="s">
        <v>29</v>
      </c>
      <c r="F88" s="40" t="s">
        <v>385</v>
      </c>
      <c r="G88" s="40" t="s">
        <v>448</v>
      </c>
      <c r="H88" s="40" t="s">
        <v>406</v>
      </c>
      <c r="I88" s="40" t="s">
        <v>50</v>
      </c>
      <c r="J88" s="41">
        <v>67680</v>
      </c>
    </row>
    <row r="89" spans="1:10" hidden="1" x14ac:dyDescent="0.2">
      <c r="A89" s="40" t="s">
        <v>388</v>
      </c>
      <c r="B89" s="40" t="s">
        <v>395</v>
      </c>
      <c r="C89" s="40" t="s">
        <v>209</v>
      </c>
      <c r="D89" s="40" t="s">
        <v>449</v>
      </c>
      <c r="E89" s="40" t="s">
        <v>29</v>
      </c>
      <c r="F89" s="40" t="s">
        <v>385</v>
      </c>
      <c r="G89" s="40" t="s">
        <v>450</v>
      </c>
      <c r="H89" s="40" t="s">
        <v>397</v>
      </c>
      <c r="I89" s="40" t="s">
        <v>50</v>
      </c>
      <c r="J89" s="41">
        <v>112000</v>
      </c>
    </row>
    <row r="90" spans="1:10" hidden="1" x14ac:dyDescent="0.2">
      <c r="A90" s="40" t="s">
        <v>388</v>
      </c>
      <c r="B90" s="40" t="s">
        <v>395</v>
      </c>
      <c r="C90" s="40" t="s">
        <v>243</v>
      </c>
      <c r="D90" s="40" t="s">
        <v>413</v>
      </c>
      <c r="E90" s="40" t="s">
        <v>29</v>
      </c>
      <c r="F90" s="40" t="s">
        <v>385</v>
      </c>
      <c r="G90" s="40" t="s">
        <v>451</v>
      </c>
      <c r="H90" s="40" t="s">
        <v>400</v>
      </c>
      <c r="I90" s="40" t="s">
        <v>52</v>
      </c>
      <c r="J90" s="41">
        <v>576243</v>
      </c>
    </row>
    <row r="91" spans="1:10" hidden="1" x14ac:dyDescent="0.2">
      <c r="A91" s="40" t="s">
        <v>388</v>
      </c>
      <c r="B91" s="40" t="s">
        <v>395</v>
      </c>
      <c r="C91" s="40" t="s">
        <v>243</v>
      </c>
      <c r="D91" s="40" t="s">
        <v>413</v>
      </c>
      <c r="E91" s="40" t="s">
        <v>29</v>
      </c>
      <c r="F91" s="40" t="s">
        <v>385</v>
      </c>
      <c r="G91" s="40" t="s">
        <v>451</v>
      </c>
      <c r="H91" s="40" t="s">
        <v>397</v>
      </c>
      <c r="I91" s="40" t="s">
        <v>50</v>
      </c>
      <c r="J91" s="41">
        <v>95000</v>
      </c>
    </row>
    <row r="92" spans="1:10" hidden="1" x14ac:dyDescent="0.2">
      <c r="A92" s="40" t="s">
        <v>388</v>
      </c>
      <c r="B92" s="40" t="s">
        <v>395</v>
      </c>
      <c r="C92" s="40" t="s">
        <v>243</v>
      </c>
      <c r="D92" s="40" t="s">
        <v>413</v>
      </c>
      <c r="E92" s="40" t="s">
        <v>29</v>
      </c>
      <c r="F92" s="40" t="s">
        <v>385</v>
      </c>
      <c r="G92" s="40" t="s">
        <v>451</v>
      </c>
      <c r="H92" s="40" t="s">
        <v>415</v>
      </c>
      <c r="I92" s="40" t="s">
        <v>50</v>
      </c>
      <c r="J92" s="41">
        <v>801043.23</v>
      </c>
    </row>
    <row r="93" spans="1:10" hidden="1" x14ac:dyDescent="0.2">
      <c r="A93" s="40" t="s">
        <v>388</v>
      </c>
      <c r="B93" s="40" t="s">
        <v>395</v>
      </c>
      <c r="C93" s="40" t="s">
        <v>243</v>
      </c>
      <c r="D93" s="40" t="s">
        <v>413</v>
      </c>
      <c r="E93" s="40" t="s">
        <v>29</v>
      </c>
      <c r="F93" s="40" t="s">
        <v>385</v>
      </c>
      <c r="G93" s="40" t="s">
        <v>451</v>
      </c>
      <c r="H93" s="40" t="s">
        <v>416</v>
      </c>
      <c r="I93" s="40" t="s">
        <v>50</v>
      </c>
      <c r="J93" s="41">
        <v>33368.11</v>
      </c>
    </row>
    <row r="94" spans="1:10" hidden="1" x14ac:dyDescent="0.2">
      <c r="A94" s="40" t="s">
        <v>388</v>
      </c>
      <c r="B94" s="40" t="s">
        <v>395</v>
      </c>
      <c r="C94" s="40" t="s">
        <v>243</v>
      </c>
      <c r="D94" s="40" t="s">
        <v>413</v>
      </c>
      <c r="E94" s="40" t="s">
        <v>29</v>
      </c>
      <c r="F94" s="40" t="s">
        <v>385</v>
      </c>
      <c r="G94" s="40" t="s">
        <v>452</v>
      </c>
      <c r="H94" s="40" t="s">
        <v>400</v>
      </c>
      <c r="I94" s="40" t="s">
        <v>52</v>
      </c>
      <c r="J94" s="41">
        <v>2476170</v>
      </c>
    </row>
    <row r="95" spans="1:10" hidden="1" x14ac:dyDescent="0.2">
      <c r="A95" s="40" t="s">
        <v>388</v>
      </c>
      <c r="B95" s="40" t="s">
        <v>395</v>
      </c>
      <c r="C95" s="40" t="s">
        <v>243</v>
      </c>
      <c r="D95" s="40" t="s">
        <v>413</v>
      </c>
      <c r="E95" s="40" t="s">
        <v>29</v>
      </c>
      <c r="F95" s="40" t="s">
        <v>385</v>
      </c>
      <c r="G95" s="40" t="s">
        <v>452</v>
      </c>
      <c r="H95" s="40" t="s">
        <v>397</v>
      </c>
      <c r="I95" s="40" t="s">
        <v>50</v>
      </c>
      <c r="J95" s="41">
        <v>100000</v>
      </c>
    </row>
    <row r="96" spans="1:10" x14ac:dyDescent="0.2">
      <c r="A96" s="40" t="s">
        <v>388</v>
      </c>
      <c r="B96" s="40" t="s">
        <v>395</v>
      </c>
      <c r="C96" s="40" t="s">
        <v>166</v>
      </c>
      <c r="D96" s="40" t="s">
        <v>453</v>
      </c>
      <c r="E96" s="40" t="s">
        <v>29</v>
      </c>
      <c r="F96" s="40" t="s">
        <v>385</v>
      </c>
      <c r="G96" s="40" t="s">
        <v>454</v>
      </c>
      <c r="H96" s="40" t="s">
        <v>400</v>
      </c>
      <c r="I96" s="40" t="s">
        <v>52</v>
      </c>
      <c r="J96" s="41">
        <v>375723.45</v>
      </c>
    </row>
    <row r="97" spans="1:10" x14ac:dyDescent="0.2">
      <c r="A97" s="40" t="s">
        <v>388</v>
      </c>
      <c r="B97" s="40" t="s">
        <v>395</v>
      </c>
      <c r="C97" s="40" t="s">
        <v>166</v>
      </c>
      <c r="D97" s="40" t="s">
        <v>453</v>
      </c>
      <c r="E97" s="40" t="s">
        <v>29</v>
      </c>
      <c r="F97" s="40" t="s">
        <v>385</v>
      </c>
      <c r="G97" s="40" t="s">
        <v>454</v>
      </c>
      <c r="H97" s="40" t="s">
        <v>429</v>
      </c>
      <c r="I97" s="40" t="s">
        <v>52</v>
      </c>
      <c r="J97" s="41">
        <v>638220.35</v>
      </c>
    </row>
    <row r="98" spans="1:10" x14ac:dyDescent="0.2">
      <c r="A98" s="40" t="s">
        <v>388</v>
      </c>
      <c r="B98" s="40" t="s">
        <v>395</v>
      </c>
      <c r="C98" s="40" t="s">
        <v>166</v>
      </c>
      <c r="D98" s="40" t="s">
        <v>453</v>
      </c>
      <c r="E98" s="40" t="s">
        <v>29</v>
      </c>
      <c r="F98" s="40" t="s">
        <v>385</v>
      </c>
      <c r="G98" s="40" t="s">
        <v>455</v>
      </c>
      <c r="H98" s="40" t="s">
        <v>429</v>
      </c>
      <c r="I98" s="40" t="s">
        <v>52</v>
      </c>
      <c r="J98" s="41">
        <v>771810.08</v>
      </c>
    </row>
    <row r="99" spans="1:10" x14ac:dyDescent="0.2">
      <c r="A99" s="40" t="s">
        <v>388</v>
      </c>
      <c r="B99" s="40" t="s">
        <v>395</v>
      </c>
      <c r="C99" s="40" t="s">
        <v>169</v>
      </c>
      <c r="D99" s="40" t="s">
        <v>453</v>
      </c>
      <c r="E99" s="40" t="s">
        <v>29</v>
      </c>
      <c r="F99" s="40" t="s">
        <v>385</v>
      </c>
      <c r="G99" s="40" t="s">
        <v>456</v>
      </c>
      <c r="H99" s="40" t="s">
        <v>397</v>
      </c>
      <c r="I99" s="40" t="s">
        <v>50</v>
      </c>
      <c r="J99" s="41">
        <v>3500</v>
      </c>
    </row>
    <row r="100" spans="1:10" x14ac:dyDescent="0.2">
      <c r="A100" s="40" t="s">
        <v>388</v>
      </c>
      <c r="B100" s="40" t="s">
        <v>395</v>
      </c>
      <c r="C100" s="40" t="s">
        <v>169</v>
      </c>
      <c r="D100" s="40" t="s">
        <v>453</v>
      </c>
      <c r="E100" s="40" t="s">
        <v>29</v>
      </c>
      <c r="F100" s="40" t="s">
        <v>385</v>
      </c>
      <c r="G100" s="40" t="s">
        <v>457</v>
      </c>
      <c r="H100" s="40" t="s">
        <v>429</v>
      </c>
      <c r="I100" s="40" t="s">
        <v>52</v>
      </c>
      <c r="J100" s="41">
        <v>2064</v>
      </c>
    </row>
    <row r="101" spans="1:10" x14ac:dyDescent="0.2">
      <c r="A101" s="40" t="s">
        <v>388</v>
      </c>
      <c r="B101" s="40" t="s">
        <v>395</v>
      </c>
      <c r="C101" s="40" t="s">
        <v>169</v>
      </c>
      <c r="D101" s="40" t="s">
        <v>453</v>
      </c>
      <c r="E101" s="40" t="s">
        <v>29</v>
      </c>
      <c r="F101" s="40" t="s">
        <v>385</v>
      </c>
      <c r="G101" s="40" t="s">
        <v>457</v>
      </c>
      <c r="H101" s="40" t="s">
        <v>406</v>
      </c>
      <c r="I101" s="40" t="s">
        <v>50</v>
      </c>
      <c r="J101" s="41">
        <v>17</v>
      </c>
    </row>
    <row r="102" spans="1:10" hidden="1" x14ac:dyDescent="0.2">
      <c r="A102" s="40" t="s">
        <v>388</v>
      </c>
      <c r="B102" s="40" t="s">
        <v>458</v>
      </c>
      <c r="C102" s="40" t="s">
        <v>115</v>
      </c>
      <c r="D102" s="40" t="s">
        <v>390</v>
      </c>
      <c r="E102" s="40" t="s">
        <v>29</v>
      </c>
      <c r="F102" s="40" t="s">
        <v>459</v>
      </c>
      <c r="G102" s="40" t="s">
        <v>398</v>
      </c>
      <c r="H102" s="40" t="s">
        <v>460</v>
      </c>
      <c r="I102" s="40" t="s">
        <v>52</v>
      </c>
      <c r="J102" s="41">
        <v>1883192.94</v>
      </c>
    </row>
    <row r="103" spans="1:10" hidden="1" x14ac:dyDescent="0.2">
      <c r="A103" s="40" t="s">
        <v>388</v>
      </c>
      <c r="B103" s="40" t="s">
        <v>458</v>
      </c>
      <c r="C103" s="40" t="s">
        <v>124</v>
      </c>
      <c r="D103" s="40" t="s">
        <v>393</v>
      </c>
      <c r="E103" s="40" t="s">
        <v>29</v>
      </c>
      <c r="F103" s="40" t="s">
        <v>459</v>
      </c>
      <c r="G103" s="40" t="s">
        <v>409</v>
      </c>
      <c r="H103" s="40" t="s">
        <v>460</v>
      </c>
      <c r="I103" s="40" t="s">
        <v>52</v>
      </c>
      <c r="J103" s="41">
        <v>568724.27</v>
      </c>
    </row>
    <row r="104" spans="1:10" hidden="1" x14ac:dyDescent="0.2">
      <c r="A104" s="40" t="s">
        <v>388</v>
      </c>
      <c r="B104" s="40" t="s">
        <v>461</v>
      </c>
      <c r="C104" s="40" t="s">
        <v>115</v>
      </c>
      <c r="D104" s="40" t="s">
        <v>390</v>
      </c>
      <c r="E104" s="40" t="s">
        <v>29</v>
      </c>
      <c r="F104" s="40" t="s">
        <v>462</v>
      </c>
      <c r="G104" s="40" t="s">
        <v>392</v>
      </c>
      <c r="H104" s="40" t="s">
        <v>463</v>
      </c>
      <c r="I104" s="40" t="s">
        <v>52</v>
      </c>
      <c r="J104" s="41">
        <v>824162.83</v>
      </c>
    </row>
    <row r="105" spans="1:10" hidden="1" x14ac:dyDescent="0.2">
      <c r="A105" s="40" t="s">
        <v>388</v>
      </c>
      <c r="B105" s="40" t="s">
        <v>461</v>
      </c>
      <c r="C105" s="40" t="s">
        <v>115</v>
      </c>
      <c r="D105" s="40" t="s">
        <v>390</v>
      </c>
      <c r="E105" s="40" t="s">
        <v>29</v>
      </c>
      <c r="F105" s="40" t="s">
        <v>391</v>
      </c>
      <c r="G105" s="40" t="s">
        <v>392</v>
      </c>
      <c r="H105" s="40" t="s">
        <v>463</v>
      </c>
      <c r="I105" s="40" t="s">
        <v>52</v>
      </c>
      <c r="J105" s="41">
        <v>29184211.199999999</v>
      </c>
    </row>
    <row r="106" spans="1:10" hidden="1" x14ac:dyDescent="0.2">
      <c r="A106" s="40" t="s">
        <v>388</v>
      </c>
      <c r="B106" s="40" t="s">
        <v>461</v>
      </c>
      <c r="C106" s="40" t="s">
        <v>115</v>
      </c>
      <c r="D106" s="40" t="s">
        <v>390</v>
      </c>
      <c r="E106" s="40" t="s">
        <v>29</v>
      </c>
      <c r="F106" s="40" t="s">
        <v>391</v>
      </c>
      <c r="G106" s="40" t="s">
        <v>398</v>
      </c>
      <c r="H106" s="40" t="s">
        <v>463</v>
      </c>
      <c r="I106" s="40" t="s">
        <v>52</v>
      </c>
      <c r="J106" s="41">
        <v>2923500.14</v>
      </c>
    </row>
    <row r="107" spans="1:10" hidden="1" x14ac:dyDescent="0.2">
      <c r="A107" s="40" t="s">
        <v>388</v>
      </c>
      <c r="B107" s="40" t="s">
        <v>461</v>
      </c>
      <c r="C107" s="40" t="s">
        <v>115</v>
      </c>
      <c r="D107" s="40" t="s">
        <v>401</v>
      </c>
      <c r="E107" s="40" t="s">
        <v>29</v>
      </c>
      <c r="F107" s="40" t="s">
        <v>391</v>
      </c>
      <c r="G107" s="40" t="s">
        <v>402</v>
      </c>
      <c r="H107" s="40" t="s">
        <v>463</v>
      </c>
      <c r="I107" s="40" t="s">
        <v>52</v>
      </c>
      <c r="J107" s="41">
        <v>175000</v>
      </c>
    </row>
    <row r="108" spans="1:10" hidden="1" x14ac:dyDescent="0.2">
      <c r="A108" s="40" t="s">
        <v>388</v>
      </c>
      <c r="B108" s="40" t="s">
        <v>461</v>
      </c>
      <c r="C108" s="40" t="s">
        <v>124</v>
      </c>
      <c r="D108" s="40" t="s">
        <v>393</v>
      </c>
      <c r="E108" s="40" t="s">
        <v>29</v>
      </c>
      <c r="F108" s="40" t="s">
        <v>462</v>
      </c>
      <c r="G108" s="40" t="s">
        <v>394</v>
      </c>
      <c r="H108" s="40" t="s">
        <v>463</v>
      </c>
      <c r="I108" s="40" t="s">
        <v>52</v>
      </c>
      <c r="J108" s="41">
        <v>248897.17</v>
      </c>
    </row>
    <row r="109" spans="1:10" hidden="1" x14ac:dyDescent="0.2">
      <c r="A109" s="40" t="s">
        <v>388</v>
      </c>
      <c r="B109" s="40" t="s">
        <v>461</v>
      </c>
      <c r="C109" s="40" t="s">
        <v>124</v>
      </c>
      <c r="D109" s="40" t="s">
        <v>393</v>
      </c>
      <c r="E109" s="40" t="s">
        <v>29</v>
      </c>
      <c r="F109" s="40" t="s">
        <v>391</v>
      </c>
      <c r="G109" s="40" t="s">
        <v>394</v>
      </c>
      <c r="H109" s="40" t="s">
        <v>463</v>
      </c>
      <c r="I109" s="40" t="s">
        <v>52</v>
      </c>
      <c r="J109" s="41">
        <v>8858931.7799999993</v>
      </c>
    </row>
    <row r="110" spans="1:10" hidden="1" x14ac:dyDescent="0.2">
      <c r="A110" s="40" t="s">
        <v>388</v>
      </c>
      <c r="B110" s="40" t="s">
        <v>461</v>
      </c>
      <c r="C110" s="40" t="s">
        <v>124</v>
      </c>
      <c r="D110" s="40" t="s">
        <v>393</v>
      </c>
      <c r="E110" s="40" t="s">
        <v>29</v>
      </c>
      <c r="F110" s="40" t="s">
        <v>391</v>
      </c>
      <c r="G110" s="40" t="s">
        <v>409</v>
      </c>
      <c r="H110" s="40" t="s">
        <v>463</v>
      </c>
      <c r="I110" s="40" t="s">
        <v>52</v>
      </c>
      <c r="J110" s="41">
        <v>890447.04</v>
      </c>
    </row>
    <row r="111" spans="1:10" hidden="1" x14ac:dyDescent="0.2">
      <c r="A111" s="40" t="s">
        <v>388</v>
      </c>
      <c r="B111" s="40" t="s">
        <v>464</v>
      </c>
      <c r="C111" s="40" t="s">
        <v>115</v>
      </c>
      <c r="D111" s="40" t="s">
        <v>390</v>
      </c>
      <c r="E111" s="40" t="s">
        <v>29</v>
      </c>
      <c r="F111" s="40" t="s">
        <v>465</v>
      </c>
      <c r="G111" s="40" t="s">
        <v>392</v>
      </c>
      <c r="H111" s="40" t="s">
        <v>256</v>
      </c>
      <c r="I111" s="40" t="s">
        <v>49</v>
      </c>
      <c r="J111" s="41">
        <v>2460000</v>
      </c>
    </row>
    <row r="112" spans="1:10" hidden="1" x14ac:dyDescent="0.2">
      <c r="A112" s="40" t="s">
        <v>388</v>
      </c>
      <c r="B112" s="40" t="s">
        <v>464</v>
      </c>
      <c r="C112" s="40" t="s">
        <v>124</v>
      </c>
      <c r="D112" s="40" t="s">
        <v>393</v>
      </c>
      <c r="E112" s="40" t="s">
        <v>29</v>
      </c>
      <c r="F112" s="40" t="s">
        <v>465</v>
      </c>
      <c r="G112" s="40" t="s">
        <v>394</v>
      </c>
      <c r="H112" s="40" t="s">
        <v>256</v>
      </c>
      <c r="I112" s="40" t="s">
        <v>49</v>
      </c>
      <c r="J112" s="41">
        <v>742920</v>
      </c>
    </row>
    <row r="113" spans="1:10" hidden="1" x14ac:dyDescent="0.2">
      <c r="A113" s="40" t="s">
        <v>388</v>
      </c>
      <c r="B113" s="40" t="s">
        <v>466</v>
      </c>
      <c r="C113" s="40" t="s">
        <v>209</v>
      </c>
      <c r="D113" s="40" t="s">
        <v>384</v>
      </c>
      <c r="E113" s="40" t="s">
        <v>29</v>
      </c>
      <c r="F113" s="40" t="s">
        <v>385</v>
      </c>
      <c r="G113" s="40" t="s">
        <v>386</v>
      </c>
      <c r="H113" s="40" t="s">
        <v>467</v>
      </c>
      <c r="I113" s="40" t="s">
        <v>52</v>
      </c>
      <c r="J113" s="41">
        <v>4822282.08</v>
      </c>
    </row>
    <row r="114" spans="1:10" hidden="1" x14ac:dyDescent="0.2">
      <c r="A114" s="40" t="s">
        <v>388</v>
      </c>
      <c r="B114" s="40" t="s">
        <v>468</v>
      </c>
      <c r="C114" s="40" t="s">
        <v>209</v>
      </c>
      <c r="D114" s="40" t="s">
        <v>418</v>
      </c>
      <c r="E114" s="40" t="s">
        <v>29</v>
      </c>
      <c r="F114" s="40" t="s">
        <v>385</v>
      </c>
      <c r="G114" s="40" t="s">
        <v>469</v>
      </c>
      <c r="H114" s="40" t="s">
        <v>429</v>
      </c>
      <c r="I114" s="40" t="s">
        <v>52</v>
      </c>
      <c r="J114" s="41">
        <v>6302.76</v>
      </c>
    </row>
    <row r="115" spans="1:10" hidden="1" x14ac:dyDescent="0.2">
      <c r="A115" s="40" t="s">
        <v>388</v>
      </c>
      <c r="B115" s="40" t="s">
        <v>470</v>
      </c>
      <c r="C115" s="40" t="s">
        <v>209</v>
      </c>
      <c r="D115" s="40" t="s">
        <v>418</v>
      </c>
      <c r="E115" s="40" t="s">
        <v>29</v>
      </c>
      <c r="F115" s="40" t="s">
        <v>385</v>
      </c>
      <c r="G115" s="40" t="s">
        <v>469</v>
      </c>
      <c r="H115" s="40" t="s">
        <v>429</v>
      </c>
      <c r="I115" s="40" t="s">
        <v>52</v>
      </c>
      <c r="J115" s="41">
        <v>46920</v>
      </c>
    </row>
    <row r="116" spans="1:10" hidden="1" x14ac:dyDescent="0.2">
      <c r="A116" s="40" t="s">
        <v>388</v>
      </c>
      <c r="B116" s="40" t="s">
        <v>470</v>
      </c>
      <c r="C116" s="40" t="s">
        <v>209</v>
      </c>
      <c r="D116" s="40" t="s">
        <v>384</v>
      </c>
      <c r="E116" s="40" t="s">
        <v>29</v>
      </c>
      <c r="F116" s="40" t="s">
        <v>385</v>
      </c>
      <c r="G116" s="40" t="s">
        <v>435</v>
      </c>
      <c r="H116" s="40" t="s">
        <v>429</v>
      </c>
      <c r="I116" s="40" t="s">
        <v>52</v>
      </c>
      <c r="J116" s="41">
        <v>4000</v>
      </c>
    </row>
    <row r="117" spans="1:10" hidden="1" x14ac:dyDescent="0.2">
      <c r="A117" s="40" t="s">
        <v>388</v>
      </c>
      <c r="B117" s="40" t="s">
        <v>470</v>
      </c>
      <c r="C117" s="40" t="s">
        <v>209</v>
      </c>
      <c r="D117" s="40" t="s">
        <v>471</v>
      </c>
      <c r="E117" s="40" t="s">
        <v>29</v>
      </c>
      <c r="F117" s="40" t="s">
        <v>385</v>
      </c>
      <c r="G117" s="40" t="s">
        <v>472</v>
      </c>
      <c r="H117" s="40" t="s">
        <v>429</v>
      </c>
      <c r="I117" s="40" t="s">
        <v>52</v>
      </c>
      <c r="J117" s="41">
        <v>20000</v>
      </c>
    </row>
    <row r="118" spans="1:10" hidden="1" x14ac:dyDescent="0.2">
      <c r="A118" s="40" t="s">
        <v>388</v>
      </c>
      <c r="B118" s="40" t="s">
        <v>470</v>
      </c>
      <c r="C118" s="40" t="s">
        <v>209</v>
      </c>
      <c r="D118" s="40" t="s">
        <v>446</v>
      </c>
      <c r="E118" s="40" t="s">
        <v>29</v>
      </c>
      <c r="F118" s="40" t="s">
        <v>385</v>
      </c>
      <c r="G118" s="40" t="s">
        <v>473</v>
      </c>
      <c r="H118" s="40" t="s">
        <v>429</v>
      </c>
      <c r="I118" s="40" t="s">
        <v>52</v>
      </c>
      <c r="J118" s="41">
        <v>33480</v>
      </c>
    </row>
    <row r="119" spans="1:10" hidden="1" x14ac:dyDescent="0.2">
      <c r="A119" s="40" t="s">
        <v>388</v>
      </c>
      <c r="B119" s="40" t="s">
        <v>470</v>
      </c>
      <c r="C119" s="40" t="s">
        <v>209</v>
      </c>
      <c r="D119" s="40" t="s">
        <v>446</v>
      </c>
      <c r="E119" s="40" t="s">
        <v>29</v>
      </c>
      <c r="F119" s="40" t="s">
        <v>385</v>
      </c>
      <c r="G119" s="40" t="s">
        <v>447</v>
      </c>
      <c r="H119" s="40" t="s">
        <v>429</v>
      </c>
      <c r="I119" s="40" t="s">
        <v>52</v>
      </c>
      <c r="J119" s="41">
        <v>2300</v>
      </c>
    </row>
    <row r="120" spans="1:10" hidden="1" x14ac:dyDescent="0.2">
      <c r="A120" s="40" t="s">
        <v>388</v>
      </c>
      <c r="B120" s="40" t="s">
        <v>470</v>
      </c>
      <c r="C120" s="40" t="s">
        <v>209</v>
      </c>
      <c r="D120" s="40" t="s">
        <v>446</v>
      </c>
      <c r="E120" s="40" t="s">
        <v>29</v>
      </c>
      <c r="F120" s="40" t="s">
        <v>385</v>
      </c>
      <c r="G120" s="40" t="s">
        <v>474</v>
      </c>
      <c r="H120" s="40" t="s">
        <v>429</v>
      </c>
      <c r="I120" s="40" t="s">
        <v>52</v>
      </c>
      <c r="J120" s="41">
        <v>37020</v>
      </c>
    </row>
    <row r="121" spans="1:10" hidden="1" x14ac:dyDescent="0.2">
      <c r="A121" s="40" t="s">
        <v>388</v>
      </c>
      <c r="B121" s="40" t="s">
        <v>475</v>
      </c>
      <c r="C121" s="40" t="s">
        <v>209</v>
      </c>
      <c r="D121" s="40" t="s">
        <v>387</v>
      </c>
      <c r="E121" s="40" t="s">
        <v>29</v>
      </c>
      <c r="F121" s="40" t="s">
        <v>385</v>
      </c>
      <c r="G121" s="40" t="s">
        <v>439</v>
      </c>
      <c r="H121" s="40" t="s">
        <v>397</v>
      </c>
      <c r="I121" s="40" t="s">
        <v>50</v>
      </c>
      <c r="J121" s="41">
        <v>1429</v>
      </c>
    </row>
    <row r="122" spans="1:10" hidden="1" x14ac:dyDescent="0.2">
      <c r="A122" s="40" t="s">
        <v>476</v>
      </c>
      <c r="B122" s="40" t="s">
        <v>477</v>
      </c>
      <c r="C122" s="40" t="s">
        <v>121</v>
      </c>
      <c r="D122" s="40" t="s">
        <v>407</v>
      </c>
      <c r="E122" s="40" t="s">
        <v>29</v>
      </c>
      <c r="F122" s="40" t="s">
        <v>385</v>
      </c>
      <c r="G122" s="40" t="s">
        <v>408</v>
      </c>
      <c r="H122" s="40" t="s">
        <v>387</v>
      </c>
      <c r="I122" s="40" t="s">
        <v>53</v>
      </c>
      <c r="J122" s="41">
        <v>192000</v>
      </c>
    </row>
    <row r="123" spans="1:10" hidden="1" x14ac:dyDescent="0.2">
      <c r="A123" s="40" t="s">
        <v>476</v>
      </c>
      <c r="B123" s="40" t="s">
        <v>478</v>
      </c>
      <c r="C123" s="40" t="s">
        <v>209</v>
      </c>
      <c r="D123" s="40" t="s">
        <v>384</v>
      </c>
      <c r="E123" s="40" t="s">
        <v>29</v>
      </c>
      <c r="F123" s="40" t="s">
        <v>479</v>
      </c>
      <c r="G123" s="40" t="s">
        <v>386</v>
      </c>
      <c r="H123" s="40" t="s">
        <v>480</v>
      </c>
      <c r="I123" s="40" t="s">
        <v>53</v>
      </c>
      <c r="J123" s="41">
        <v>409117.65</v>
      </c>
    </row>
    <row r="124" spans="1:10" hidden="1" x14ac:dyDescent="0.2">
      <c r="A124" s="40" t="s">
        <v>476</v>
      </c>
      <c r="B124" s="40" t="s">
        <v>478</v>
      </c>
      <c r="C124" s="40" t="s">
        <v>209</v>
      </c>
      <c r="D124" s="40" t="s">
        <v>384</v>
      </c>
      <c r="E124" s="40" t="s">
        <v>29</v>
      </c>
      <c r="F124" s="40" t="s">
        <v>479</v>
      </c>
      <c r="G124" s="40" t="s">
        <v>435</v>
      </c>
      <c r="H124" s="40" t="s">
        <v>480</v>
      </c>
      <c r="I124" s="40" t="s">
        <v>53</v>
      </c>
      <c r="J124" s="41">
        <v>37222.5</v>
      </c>
    </row>
    <row r="125" spans="1:10" hidden="1" x14ac:dyDescent="0.2">
      <c r="A125" s="40" t="s">
        <v>476</v>
      </c>
      <c r="B125" s="40" t="s">
        <v>478</v>
      </c>
      <c r="C125" s="40" t="s">
        <v>209</v>
      </c>
      <c r="D125" s="40" t="s">
        <v>440</v>
      </c>
      <c r="E125" s="40" t="s">
        <v>29</v>
      </c>
      <c r="F125" s="40" t="s">
        <v>479</v>
      </c>
      <c r="G125" s="40" t="s">
        <v>441</v>
      </c>
      <c r="H125" s="40" t="s">
        <v>480</v>
      </c>
      <c r="I125" s="40" t="s">
        <v>53</v>
      </c>
      <c r="J125" s="41">
        <v>3851.55</v>
      </c>
    </row>
    <row r="126" spans="1:10" hidden="1" x14ac:dyDescent="0.2">
      <c r="A126" s="40" t="s">
        <v>476</v>
      </c>
      <c r="B126" s="40" t="s">
        <v>478</v>
      </c>
      <c r="C126" s="40" t="s">
        <v>209</v>
      </c>
      <c r="D126" s="40" t="s">
        <v>446</v>
      </c>
      <c r="E126" s="40" t="s">
        <v>29</v>
      </c>
      <c r="F126" s="40" t="s">
        <v>479</v>
      </c>
      <c r="G126" s="40" t="s">
        <v>448</v>
      </c>
      <c r="H126" s="40" t="s">
        <v>480</v>
      </c>
      <c r="I126" s="40" t="s">
        <v>53</v>
      </c>
      <c r="J126" s="41">
        <v>2445</v>
      </c>
    </row>
    <row r="127" spans="1:10" hidden="1" x14ac:dyDescent="0.2">
      <c r="A127" s="40" t="s">
        <v>476</v>
      </c>
      <c r="B127" s="40" t="s">
        <v>481</v>
      </c>
      <c r="C127" s="40" t="s">
        <v>209</v>
      </c>
      <c r="D127" s="40" t="s">
        <v>384</v>
      </c>
      <c r="E127" s="40" t="s">
        <v>29</v>
      </c>
      <c r="F127" s="40" t="s">
        <v>482</v>
      </c>
      <c r="G127" s="40" t="s">
        <v>386</v>
      </c>
      <c r="H127" s="40" t="s">
        <v>480</v>
      </c>
      <c r="I127" s="40" t="s">
        <v>53</v>
      </c>
      <c r="J127" s="41">
        <v>64417.5</v>
      </c>
    </row>
    <row r="128" spans="1:10" hidden="1" x14ac:dyDescent="0.2">
      <c r="A128" s="40" t="s">
        <v>476</v>
      </c>
      <c r="B128" s="40" t="s">
        <v>481</v>
      </c>
      <c r="C128" s="40" t="s">
        <v>209</v>
      </c>
      <c r="D128" s="40" t="s">
        <v>384</v>
      </c>
      <c r="E128" s="40" t="s">
        <v>29</v>
      </c>
      <c r="F128" s="40" t="s">
        <v>482</v>
      </c>
      <c r="G128" s="40" t="s">
        <v>435</v>
      </c>
      <c r="H128" s="40" t="s">
        <v>480</v>
      </c>
      <c r="I128" s="40" t="s">
        <v>53</v>
      </c>
      <c r="J128" s="41">
        <v>5827.5</v>
      </c>
    </row>
    <row r="129" spans="1:10" hidden="1" x14ac:dyDescent="0.2">
      <c r="A129" s="40" t="s">
        <v>476</v>
      </c>
      <c r="B129" s="40" t="s">
        <v>481</v>
      </c>
      <c r="C129" s="40" t="s">
        <v>209</v>
      </c>
      <c r="D129" s="40" t="s">
        <v>440</v>
      </c>
      <c r="E129" s="40" t="s">
        <v>29</v>
      </c>
      <c r="F129" s="40" t="s">
        <v>482</v>
      </c>
      <c r="G129" s="40" t="s">
        <v>441</v>
      </c>
      <c r="H129" s="40" t="s">
        <v>480</v>
      </c>
      <c r="I129" s="40" t="s">
        <v>53</v>
      </c>
      <c r="J129" s="41">
        <v>472.5</v>
      </c>
    </row>
    <row r="130" spans="1:10" hidden="1" x14ac:dyDescent="0.2">
      <c r="A130" s="40" t="s">
        <v>476</v>
      </c>
      <c r="B130" s="40" t="s">
        <v>481</v>
      </c>
      <c r="C130" s="40" t="s">
        <v>209</v>
      </c>
      <c r="D130" s="40" t="s">
        <v>446</v>
      </c>
      <c r="E130" s="40" t="s">
        <v>29</v>
      </c>
      <c r="F130" s="40" t="s">
        <v>482</v>
      </c>
      <c r="G130" s="40" t="s">
        <v>448</v>
      </c>
      <c r="H130" s="40" t="s">
        <v>480</v>
      </c>
      <c r="I130" s="40" t="s">
        <v>53</v>
      </c>
      <c r="J130" s="41">
        <v>525</v>
      </c>
    </row>
    <row r="131" spans="1:10" hidden="1" x14ac:dyDescent="0.2">
      <c r="A131" s="40" t="s">
        <v>483</v>
      </c>
      <c r="B131" s="40" t="s">
        <v>484</v>
      </c>
      <c r="C131" s="40" t="s">
        <v>209</v>
      </c>
      <c r="D131" s="40" t="s">
        <v>384</v>
      </c>
      <c r="E131" s="40" t="s">
        <v>29</v>
      </c>
      <c r="F131" s="40" t="s">
        <v>391</v>
      </c>
      <c r="G131" s="40" t="s">
        <v>386</v>
      </c>
      <c r="H131" s="40" t="s">
        <v>429</v>
      </c>
      <c r="I131" s="40" t="s">
        <v>53</v>
      </c>
      <c r="J131" s="41">
        <v>1135277</v>
      </c>
    </row>
    <row r="132" spans="1:10" hidden="1" x14ac:dyDescent="0.2">
      <c r="A132" s="42" t="s">
        <v>485</v>
      </c>
      <c r="B132" s="43"/>
      <c r="C132" s="43"/>
      <c r="D132" s="43"/>
      <c r="E132" s="43"/>
      <c r="F132" s="43"/>
      <c r="G132" s="43"/>
      <c r="H132" s="43"/>
      <c r="I132" s="43"/>
      <c r="J132" s="44">
        <v>82235000.739999995</v>
      </c>
    </row>
    <row r="133" spans="1:10" ht="12.75" customHeight="1" x14ac:dyDescent="0.2"/>
    <row r="134" spans="1:10" ht="12.75" customHeight="1" x14ac:dyDescent="0.2">
      <c r="I134">
        <v>851</v>
      </c>
      <c r="J134" s="46">
        <f>J96+J97+J98</f>
        <v>1785753.88</v>
      </c>
    </row>
    <row r="135" spans="1:10" ht="12.75" customHeight="1" x14ac:dyDescent="0.2">
      <c r="I135">
        <v>852</v>
      </c>
      <c r="J135" s="46">
        <f>J99+J100+J101</f>
        <v>5581</v>
      </c>
    </row>
    <row r="136" spans="1:10" ht="12.75" customHeight="1" x14ac:dyDescent="0.2"/>
    <row r="137" spans="1:10" ht="12.75" customHeight="1" x14ac:dyDescent="0.2"/>
    <row r="138" spans="1:10" ht="12.75" customHeight="1" x14ac:dyDescent="0.2"/>
    <row r="139" spans="1:10" ht="12.75" customHeight="1" x14ac:dyDescent="0.2"/>
    <row r="140" spans="1:10" ht="12.75" customHeight="1" x14ac:dyDescent="0.2"/>
    <row r="141" spans="1:10" ht="12.75" customHeight="1" x14ac:dyDescent="0.2"/>
    <row r="142" spans="1:10" ht="12.75" customHeight="1" x14ac:dyDescent="0.2"/>
    <row r="143" spans="1:10" ht="12.75" customHeight="1" x14ac:dyDescent="0.2"/>
    <row r="144" spans="1:10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  <row r="65362" ht="12.75" customHeight="1" x14ac:dyDescent="0.2"/>
    <row r="65363" ht="12.75" customHeight="1" x14ac:dyDescent="0.2"/>
    <row r="65364" ht="12.75" customHeight="1" x14ac:dyDescent="0.2"/>
    <row r="65365" ht="12.75" customHeight="1" x14ac:dyDescent="0.2"/>
    <row r="65366" ht="12.75" customHeight="1" x14ac:dyDescent="0.2"/>
    <row r="65367" ht="12.75" customHeight="1" x14ac:dyDescent="0.2"/>
    <row r="65368" ht="12.75" customHeight="1" x14ac:dyDescent="0.2"/>
    <row r="65369" ht="12.75" customHeight="1" x14ac:dyDescent="0.2"/>
    <row r="65370" ht="12.75" customHeight="1" x14ac:dyDescent="0.2"/>
    <row r="65371" ht="12.75" customHeight="1" x14ac:dyDescent="0.2"/>
    <row r="65372" ht="12.75" customHeight="1" x14ac:dyDescent="0.2"/>
    <row r="65373" ht="12.75" customHeight="1" x14ac:dyDescent="0.2"/>
    <row r="65374" ht="12.75" customHeight="1" x14ac:dyDescent="0.2"/>
    <row r="65375" ht="12.75" customHeight="1" x14ac:dyDescent="0.2"/>
    <row r="65376" ht="12.75" customHeight="1" x14ac:dyDescent="0.2"/>
    <row r="65377" ht="12.75" customHeight="1" x14ac:dyDescent="0.2"/>
    <row r="65378" ht="12.75" customHeight="1" x14ac:dyDescent="0.2"/>
    <row r="65379" ht="12.75" customHeight="1" x14ac:dyDescent="0.2"/>
    <row r="65380" ht="12.75" customHeight="1" x14ac:dyDescent="0.2"/>
    <row r="65381" ht="12.75" customHeight="1" x14ac:dyDescent="0.2"/>
    <row r="65382" ht="12.75" customHeight="1" x14ac:dyDescent="0.2"/>
    <row r="65383" ht="12.75" customHeight="1" x14ac:dyDescent="0.2"/>
    <row r="65384" ht="12.75" customHeight="1" x14ac:dyDescent="0.2"/>
    <row r="65385" ht="12.75" customHeight="1" x14ac:dyDescent="0.2"/>
    <row r="65386" ht="12.75" customHeight="1" x14ac:dyDescent="0.2"/>
    <row r="65387" ht="12.75" customHeight="1" x14ac:dyDescent="0.2"/>
    <row r="65388" ht="12.75" customHeight="1" x14ac:dyDescent="0.2"/>
    <row r="65389" ht="12.75" customHeight="1" x14ac:dyDescent="0.2"/>
    <row r="65390" ht="12.75" customHeight="1" x14ac:dyDescent="0.2"/>
    <row r="65391" ht="12.75" customHeight="1" x14ac:dyDescent="0.2"/>
    <row r="65392" ht="12.75" customHeight="1" x14ac:dyDescent="0.2"/>
    <row r="65393" ht="12.75" customHeight="1" x14ac:dyDescent="0.2"/>
    <row r="65394" ht="12.75" customHeight="1" x14ac:dyDescent="0.2"/>
    <row r="65395" ht="12.75" customHeight="1" x14ac:dyDescent="0.2"/>
    <row r="65396" ht="12.75" customHeight="1" x14ac:dyDescent="0.2"/>
    <row r="65397" ht="12.75" customHeight="1" x14ac:dyDescent="0.2"/>
    <row r="65398" ht="12.75" customHeight="1" x14ac:dyDescent="0.2"/>
    <row r="65399" ht="12.75" customHeight="1" x14ac:dyDescent="0.2"/>
    <row r="65400" ht="12.75" customHeight="1" x14ac:dyDescent="0.2"/>
    <row r="65401" ht="12.75" customHeight="1" x14ac:dyDescent="0.2"/>
    <row r="65402" ht="12.75" customHeight="1" x14ac:dyDescent="0.2"/>
    <row r="65403" ht="12.75" customHeight="1" x14ac:dyDescent="0.2"/>
    <row r="65404" ht="12.75" customHeight="1" x14ac:dyDescent="0.2"/>
    <row r="65405" ht="12.75" customHeight="1" x14ac:dyDescent="0.2"/>
    <row r="65406" ht="12.75" customHeight="1" x14ac:dyDescent="0.2"/>
    <row r="65407" ht="12.75" customHeight="1" x14ac:dyDescent="0.2"/>
    <row r="65408" ht="12.75" customHeight="1" x14ac:dyDescent="0.2"/>
    <row r="65409" ht="12.75" customHeight="1" x14ac:dyDescent="0.2"/>
    <row r="65410" ht="12.75" customHeight="1" x14ac:dyDescent="0.2"/>
    <row r="65411" ht="12.75" customHeight="1" x14ac:dyDescent="0.2"/>
    <row r="65412" ht="12.75" customHeight="1" x14ac:dyDescent="0.2"/>
    <row r="65413" ht="12.75" customHeight="1" x14ac:dyDescent="0.2"/>
    <row r="65414" ht="12.75" customHeight="1" x14ac:dyDescent="0.2"/>
    <row r="65415" ht="12.75" customHeight="1" x14ac:dyDescent="0.2"/>
    <row r="65416" ht="12.75" customHeight="1" x14ac:dyDescent="0.2"/>
    <row r="65417" ht="12.75" customHeight="1" x14ac:dyDescent="0.2"/>
    <row r="65418" ht="12.75" customHeight="1" x14ac:dyDescent="0.2"/>
    <row r="65419" ht="12.75" customHeight="1" x14ac:dyDescent="0.2"/>
    <row r="65420" ht="12.75" customHeight="1" x14ac:dyDescent="0.2"/>
    <row r="65421" ht="12.75" customHeight="1" x14ac:dyDescent="0.2"/>
    <row r="65422" ht="12.75" customHeight="1" x14ac:dyDescent="0.2"/>
    <row r="65423" ht="12.75" customHeight="1" x14ac:dyDescent="0.2"/>
    <row r="65424" ht="12.75" customHeight="1" x14ac:dyDescent="0.2"/>
    <row r="65425" ht="12.75" customHeight="1" x14ac:dyDescent="0.2"/>
    <row r="65426" ht="12.75" customHeight="1" x14ac:dyDescent="0.2"/>
    <row r="65427" ht="12.75" customHeight="1" x14ac:dyDescent="0.2"/>
    <row r="65428" ht="12.75" customHeight="1" x14ac:dyDescent="0.2"/>
    <row r="65429" ht="12.75" customHeight="1" x14ac:dyDescent="0.2"/>
    <row r="65430" ht="12.75" customHeight="1" x14ac:dyDescent="0.2"/>
    <row r="65431" ht="12.75" customHeight="1" x14ac:dyDescent="0.2"/>
    <row r="65432" ht="12.75" customHeight="1" x14ac:dyDescent="0.2"/>
    <row r="65433" ht="12.75" customHeight="1" x14ac:dyDescent="0.2"/>
    <row r="65434" ht="12.75" customHeight="1" x14ac:dyDescent="0.2"/>
    <row r="65435" ht="12.75" customHeight="1" x14ac:dyDescent="0.2"/>
    <row r="65436" ht="12.75" customHeight="1" x14ac:dyDescent="0.2"/>
    <row r="65437" ht="12.75" customHeight="1" x14ac:dyDescent="0.2"/>
    <row r="65438" ht="12.75" customHeight="1" x14ac:dyDescent="0.2"/>
    <row r="65439" ht="12.75" customHeight="1" x14ac:dyDescent="0.2"/>
    <row r="65440" ht="12.75" customHeight="1" x14ac:dyDescent="0.2"/>
    <row r="65441" ht="12.75" customHeight="1" x14ac:dyDescent="0.2"/>
    <row r="65442" ht="12.75" customHeight="1" x14ac:dyDescent="0.2"/>
    <row r="65443" ht="12.75" customHeight="1" x14ac:dyDescent="0.2"/>
    <row r="65444" ht="12.75" customHeight="1" x14ac:dyDescent="0.2"/>
    <row r="65445" ht="12.75" customHeight="1" x14ac:dyDescent="0.2"/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65454" ht="12.75" customHeight="1" x14ac:dyDescent="0.2"/>
    <row r="65455" ht="12.75" customHeight="1" x14ac:dyDescent="0.2"/>
    <row r="65456" ht="12.75" customHeight="1" x14ac:dyDescent="0.2"/>
    <row r="65457" ht="12.75" customHeight="1" x14ac:dyDescent="0.2"/>
    <row r="65458" ht="12.75" customHeight="1" x14ac:dyDescent="0.2"/>
    <row r="65459" ht="12.75" customHeight="1" x14ac:dyDescent="0.2"/>
    <row r="65460" ht="12.75" customHeight="1" x14ac:dyDescent="0.2"/>
    <row r="65461" ht="12.75" customHeight="1" x14ac:dyDescent="0.2"/>
    <row r="65462" ht="12.75" customHeight="1" x14ac:dyDescent="0.2"/>
    <row r="65463" ht="12.75" customHeight="1" x14ac:dyDescent="0.2"/>
    <row r="65464" ht="12.75" customHeight="1" x14ac:dyDescent="0.2"/>
    <row r="65465" ht="12.75" customHeight="1" x14ac:dyDescent="0.2"/>
    <row r="65466" ht="12.75" customHeight="1" x14ac:dyDescent="0.2"/>
    <row r="65467" ht="12.75" customHeight="1" x14ac:dyDescent="0.2"/>
    <row r="65468" ht="12.75" customHeight="1" x14ac:dyDescent="0.2"/>
    <row r="65469" ht="12.75" customHeight="1" x14ac:dyDescent="0.2"/>
    <row r="65470" ht="12.75" customHeight="1" x14ac:dyDescent="0.2"/>
    <row r="65471" ht="12.75" customHeight="1" x14ac:dyDescent="0.2"/>
    <row r="65472" ht="12.75" customHeight="1" x14ac:dyDescent="0.2"/>
    <row r="65473" ht="12.75" customHeight="1" x14ac:dyDescent="0.2"/>
    <row r="65474" ht="12.75" customHeight="1" x14ac:dyDescent="0.2"/>
    <row r="65475" ht="12.75" customHeight="1" x14ac:dyDescent="0.2"/>
    <row r="65476" ht="12.75" customHeight="1" x14ac:dyDescent="0.2"/>
    <row r="65477" ht="12.75" customHeight="1" x14ac:dyDescent="0.2"/>
    <row r="65478" ht="12.75" customHeight="1" x14ac:dyDescent="0.2"/>
    <row r="65479" ht="12.75" customHeight="1" x14ac:dyDescent="0.2"/>
    <row r="65480" ht="12.75" customHeight="1" x14ac:dyDescent="0.2"/>
    <row r="65481" ht="12.75" customHeight="1" x14ac:dyDescent="0.2"/>
    <row r="65482" ht="12.75" customHeight="1" x14ac:dyDescent="0.2"/>
    <row r="65483" ht="12.75" customHeight="1" x14ac:dyDescent="0.2"/>
    <row r="65484" ht="12.75" customHeight="1" x14ac:dyDescent="0.2"/>
    <row r="65485" ht="12.75" customHeight="1" x14ac:dyDescent="0.2"/>
    <row r="65486" ht="12.75" customHeight="1" x14ac:dyDescent="0.2"/>
    <row r="65487" ht="12.75" customHeight="1" x14ac:dyDescent="0.2"/>
    <row r="65488" ht="12.75" customHeight="1" x14ac:dyDescent="0.2"/>
    <row r="65489" ht="12.75" customHeight="1" x14ac:dyDescent="0.2"/>
    <row r="65490" ht="12.75" customHeight="1" x14ac:dyDescent="0.2"/>
    <row r="65491" ht="12.75" customHeight="1" x14ac:dyDescent="0.2"/>
    <row r="65492" ht="12.75" customHeight="1" x14ac:dyDescent="0.2"/>
    <row r="65493" ht="12.75" customHeight="1" x14ac:dyDescent="0.2"/>
    <row r="65494" ht="12.75" customHeight="1" x14ac:dyDescent="0.2"/>
    <row r="65495" ht="12.75" customHeight="1" x14ac:dyDescent="0.2"/>
    <row r="65496" ht="12.75" customHeight="1" x14ac:dyDescent="0.2"/>
    <row r="65497" ht="12.75" customHeight="1" x14ac:dyDescent="0.2"/>
    <row r="65498" ht="12.75" customHeight="1" x14ac:dyDescent="0.2"/>
    <row r="65499" ht="12.75" customHeight="1" x14ac:dyDescent="0.2"/>
    <row r="65500" ht="12.75" customHeight="1" x14ac:dyDescent="0.2"/>
    <row r="65501" ht="12.75" customHeight="1" x14ac:dyDescent="0.2"/>
    <row r="65502" ht="12.75" customHeight="1" x14ac:dyDescent="0.2"/>
    <row r="65503" ht="12.75" customHeight="1" x14ac:dyDescent="0.2"/>
    <row r="65504" ht="12.75" customHeight="1" x14ac:dyDescent="0.2"/>
    <row r="65505" ht="12.75" customHeight="1" x14ac:dyDescent="0.2"/>
    <row r="65506" ht="12.75" customHeight="1" x14ac:dyDescent="0.2"/>
    <row r="65507" ht="12.75" customHeight="1" x14ac:dyDescent="0.2"/>
    <row r="65508" ht="12.75" customHeight="1" x14ac:dyDescent="0.2"/>
    <row r="65509" ht="12.75" customHeight="1" x14ac:dyDescent="0.2"/>
    <row r="65510" ht="12.75" customHeight="1" x14ac:dyDescent="0.2"/>
    <row r="65511" ht="12.75" customHeight="1" x14ac:dyDescent="0.2"/>
    <row r="65512" ht="12.75" customHeight="1" x14ac:dyDescent="0.2"/>
    <row r="65513" ht="12.75" customHeight="1" x14ac:dyDescent="0.2"/>
    <row r="65514" ht="12.75" customHeight="1" x14ac:dyDescent="0.2"/>
    <row r="65515" ht="12.75" customHeight="1" x14ac:dyDescent="0.2"/>
    <row r="65516" ht="12.75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autoFilter ref="A11:J132">
    <filterColumn colId="2">
      <filters>
        <filter val="851"/>
        <filter val="852"/>
      </filters>
    </filterColumn>
  </autoFilter>
  <mergeCells count="5">
    <mergeCell ref="A1:F1"/>
    <mergeCell ref="A6:H6"/>
    <mergeCell ref="A7:G7"/>
    <mergeCell ref="A8:G8"/>
    <mergeCell ref="A9:G9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88"/>
  <sheetViews>
    <sheetView workbookViewId="0"/>
  </sheetViews>
  <sheetFormatPr defaultColWidth="9" defaultRowHeight="12.75" x14ac:dyDescent="0.2"/>
  <cols>
    <col min="1" max="1" width="6.28515625" bestFit="1" customWidth="1"/>
    <col min="2" max="2" width="9.5703125" bestFit="1" customWidth="1"/>
    <col min="3" max="3" width="4.42578125" bestFit="1" customWidth="1"/>
    <col min="4" max="4" width="5.5703125" bestFit="1" customWidth="1"/>
    <col min="5" max="5" width="6.85546875" bestFit="1" customWidth="1"/>
    <col min="6" max="6" width="8.42578125" bestFit="1" customWidth="1"/>
    <col min="7" max="8" width="7.85546875" bestFit="1" customWidth="1"/>
    <col min="9" max="9" width="6.28515625" bestFit="1" customWidth="1"/>
    <col min="10" max="17" width="12.42578125" customWidth="1"/>
  </cols>
  <sheetData>
    <row r="1" spans="1:17" ht="12.75" customHeight="1" x14ac:dyDescent="0.2">
      <c r="A1" s="48"/>
      <c r="B1" s="48"/>
      <c r="C1" s="49"/>
      <c r="D1" s="48"/>
      <c r="E1" s="50"/>
      <c r="F1" s="51"/>
    </row>
    <row r="2" spans="1:17" ht="12.75" customHeight="1" x14ac:dyDescent="0.2">
      <c r="A2" s="49"/>
      <c r="B2" s="49"/>
      <c r="C2" s="49"/>
      <c r="D2" s="49"/>
      <c r="E2" s="49"/>
      <c r="F2" s="49"/>
    </row>
    <row r="3" spans="1:17" ht="12.75" customHeight="1" x14ac:dyDescent="0.2">
      <c r="A3" s="49"/>
      <c r="B3" s="49"/>
      <c r="C3" s="49"/>
      <c r="D3" s="49"/>
      <c r="E3" s="49"/>
      <c r="F3" s="49"/>
    </row>
    <row r="4" spans="1:17" ht="12.75" customHeight="1" x14ac:dyDescent="0.2">
      <c r="A4" s="49"/>
      <c r="B4" s="49"/>
      <c r="C4" s="49"/>
      <c r="D4" s="49"/>
      <c r="E4" s="49"/>
      <c r="F4" s="49"/>
    </row>
    <row r="5" spans="1:17" ht="12.75" customHeight="1" x14ac:dyDescent="0.2"/>
    <row r="6" spans="1:17" ht="31.5" x14ac:dyDescent="0.2">
      <c r="A6" s="52" t="s">
        <v>372</v>
      </c>
      <c r="B6" s="52" t="s">
        <v>373</v>
      </c>
      <c r="C6" s="52" t="s">
        <v>374</v>
      </c>
      <c r="D6" s="52" t="s">
        <v>376</v>
      </c>
      <c r="E6" s="52" t="s">
        <v>375</v>
      </c>
      <c r="F6" s="52" t="s">
        <v>377</v>
      </c>
      <c r="G6" s="52" t="s">
        <v>378</v>
      </c>
      <c r="H6" s="52" t="s">
        <v>379</v>
      </c>
      <c r="I6" s="52" t="s">
        <v>380</v>
      </c>
      <c r="J6" s="52" t="s">
        <v>486</v>
      </c>
      <c r="K6" s="52" t="s">
        <v>487</v>
      </c>
      <c r="L6" s="52" t="s">
        <v>488</v>
      </c>
      <c r="M6" s="52" t="s">
        <v>489</v>
      </c>
      <c r="N6" s="52" t="s">
        <v>490</v>
      </c>
      <c r="O6" s="52" t="s">
        <v>491</v>
      </c>
      <c r="P6" s="52" t="s">
        <v>492</v>
      </c>
      <c r="Q6" s="39" t="s">
        <v>493</v>
      </c>
    </row>
    <row r="7" spans="1:17" hidden="1" x14ac:dyDescent="0.2">
      <c r="A7" s="53" t="s">
        <v>494</v>
      </c>
      <c r="B7" s="53" t="s">
        <v>495</v>
      </c>
      <c r="C7" s="53" t="s">
        <v>496</v>
      </c>
      <c r="D7" s="53" t="s">
        <v>29</v>
      </c>
      <c r="E7" s="53" t="s">
        <v>496</v>
      </c>
      <c r="F7" s="53" t="s">
        <v>385</v>
      </c>
      <c r="G7" s="53" t="s">
        <v>497</v>
      </c>
      <c r="H7" s="53" t="s">
        <v>498</v>
      </c>
      <c r="I7" s="53" t="s">
        <v>53</v>
      </c>
      <c r="J7" s="54">
        <v>0</v>
      </c>
      <c r="K7" s="54">
        <v>0</v>
      </c>
      <c r="L7" s="54">
        <v>0</v>
      </c>
      <c r="M7" s="54">
        <v>0</v>
      </c>
      <c r="N7" s="54">
        <v>0.01</v>
      </c>
      <c r="O7" s="54">
        <v>0</v>
      </c>
      <c r="P7" s="54">
        <v>0</v>
      </c>
      <c r="Q7" s="54">
        <v>0.01</v>
      </c>
    </row>
    <row r="8" spans="1:17" hidden="1" x14ac:dyDescent="0.2">
      <c r="A8" s="53" t="s">
        <v>494</v>
      </c>
      <c r="B8" s="53" t="s">
        <v>495</v>
      </c>
      <c r="C8" s="53" t="s">
        <v>496</v>
      </c>
      <c r="D8" s="53" t="s">
        <v>29</v>
      </c>
      <c r="E8" s="53" t="s">
        <v>496</v>
      </c>
      <c r="F8" s="53" t="s">
        <v>385</v>
      </c>
      <c r="G8" s="53" t="s">
        <v>497</v>
      </c>
      <c r="H8" s="53" t="s">
        <v>496</v>
      </c>
      <c r="I8" s="53" t="s">
        <v>53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</row>
    <row r="9" spans="1:17" hidden="1" x14ac:dyDescent="0.2">
      <c r="A9" s="53" t="s">
        <v>388</v>
      </c>
      <c r="B9" s="53" t="s">
        <v>495</v>
      </c>
      <c r="C9" s="53" t="s">
        <v>496</v>
      </c>
      <c r="D9" s="53" t="s">
        <v>29</v>
      </c>
      <c r="E9" s="53" t="s">
        <v>496</v>
      </c>
      <c r="F9" s="53" t="s">
        <v>385</v>
      </c>
      <c r="G9" s="53" t="s">
        <v>497</v>
      </c>
      <c r="H9" s="53" t="s">
        <v>499</v>
      </c>
      <c r="I9" s="53" t="s">
        <v>50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</row>
    <row r="10" spans="1:17" hidden="1" x14ac:dyDescent="0.2">
      <c r="A10" s="53" t="s">
        <v>388</v>
      </c>
      <c r="B10" s="53" t="s">
        <v>495</v>
      </c>
      <c r="C10" s="53" t="s">
        <v>496</v>
      </c>
      <c r="D10" s="53" t="s">
        <v>29</v>
      </c>
      <c r="E10" s="53" t="s">
        <v>496</v>
      </c>
      <c r="F10" s="53" t="s">
        <v>385</v>
      </c>
      <c r="G10" s="53" t="s">
        <v>497</v>
      </c>
      <c r="H10" s="53" t="s">
        <v>416</v>
      </c>
      <c r="I10" s="53" t="s">
        <v>50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</row>
    <row r="11" spans="1:17" hidden="1" x14ac:dyDescent="0.2">
      <c r="A11" s="53" t="s">
        <v>388</v>
      </c>
      <c r="B11" s="53" t="s">
        <v>495</v>
      </c>
      <c r="C11" s="53" t="s">
        <v>496</v>
      </c>
      <c r="D11" s="53" t="s">
        <v>29</v>
      </c>
      <c r="E11" s="53" t="s">
        <v>496</v>
      </c>
      <c r="F11" s="53" t="s">
        <v>385</v>
      </c>
      <c r="G11" s="53" t="s">
        <v>497</v>
      </c>
      <c r="H11" s="53" t="s">
        <v>431</v>
      </c>
      <c r="I11" s="53" t="s">
        <v>50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7" hidden="1" x14ac:dyDescent="0.2">
      <c r="A12" s="53" t="s">
        <v>388</v>
      </c>
      <c r="B12" s="53" t="s">
        <v>495</v>
      </c>
      <c r="C12" s="53" t="s">
        <v>496</v>
      </c>
      <c r="D12" s="53" t="s">
        <v>29</v>
      </c>
      <c r="E12" s="53" t="s">
        <v>496</v>
      </c>
      <c r="F12" s="53" t="s">
        <v>385</v>
      </c>
      <c r="G12" s="53" t="s">
        <v>497</v>
      </c>
      <c r="H12" s="53" t="s">
        <v>406</v>
      </c>
      <c r="I12" s="53" t="s">
        <v>50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7" hidden="1" x14ac:dyDescent="0.2">
      <c r="A13" s="53" t="s">
        <v>388</v>
      </c>
      <c r="B13" s="53" t="s">
        <v>495</v>
      </c>
      <c r="C13" s="53" t="s">
        <v>496</v>
      </c>
      <c r="D13" s="53" t="s">
        <v>29</v>
      </c>
      <c r="E13" s="53" t="s">
        <v>496</v>
      </c>
      <c r="F13" s="53" t="s">
        <v>385</v>
      </c>
      <c r="G13" s="53" t="s">
        <v>497</v>
      </c>
      <c r="H13" s="53" t="s">
        <v>415</v>
      </c>
      <c r="I13" s="53" t="s">
        <v>50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</row>
    <row r="14" spans="1:17" hidden="1" x14ac:dyDescent="0.2">
      <c r="A14" s="53" t="s">
        <v>388</v>
      </c>
      <c r="B14" s="53" t="s">
        <v>495</v>
      </c>
      <c r="C14" s="53" t="s">
        <v>496</v>
      </c>
      <c r="D14" s="53" t="s">
        <v>29</v>
      </c>
      <c r="E14" s="53" t="s">
        <v>496</v>
      </c>
      <c r="F14" s="53" t="s">
        <v>385</v>
      </c>
      <c r="G14" s="53" t="s">
        <v>497</v>
      </c>
      <c r="H14" s="53" t="s">
        <v>430</v>
      </c>
      <c r="I14" s="53" t="s">
        <v>50</v>
      </c>
      <c r="J14" s="54">
        <v>0</v>
      </c>
      <c r="K14" s="54">
        <v>0</v>
      </c>
      <c r="L14" s="54">
        <v>0</v>
      </c>
      <c r="M14" s="54">
        <v>0</v>
      </c>
      <c r="N14" s="54">
        <v>22496.400000000001</v>
      </c>
      <c r="O14" s="54">
        <v>0</v>
      </c>
      <c r="P14" s="54">
        <v>22496.400000000001</v>
      </c>
      <c r="Q14" s="54">
        <v>0</v>
      </c>
    </row>
    <row r="15" spans="1:17" hidden="1" x14ac:dyDescent="0.2">
      <c r="A15" s="53" t="s">
        <v>388</v>
      </c>
      <c r="B15" s="53" t="s">
        <v>495</v>
      </c>
      <c r="C15" s="53" t="s">
        <v>496</v>
      </c>
      <c r="D15" s="53" t="s">
        <v>29</v>
      </c>
      <c r="E15" s="53" t="s">
        <v>496</v>
      </c>
      <c r="F15" s="53" t="s">
        <v>385</v>
      </c>
      <c r="G15" s="53" t="s">
        <v>497</v>
      </c>
      <c r="H15" s="53" t="s">
        <v>397</v>
      </c>
      <c r="I15" s="53" t="s">
        <v>50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7" hidden="1" x14ac:dyDescent="0.2">
      <c r="A16" s="53" t="s">
        <v>388</v>
      </c>
      <c r="B16" s="53" t="s">
        <v>495</v>
      </c>
      <c r="C16" s="53" t="s">
        <v>496</v>
      </c>
      <c r="D16" s="53" t="s">
        <v>29</v>
      </c>
      <c r="E16" s="53" t="s">
        <v>496</v>
      </c>
      <c r="F16" s="53" t="s">
        <v>385</v>
      </c>
      <c r="G16" s="53" t="s">
        <v>497</v>
      </c>
      <c r="H16" s="53" t="s">
        <v>107</v>
      </c>
      <c r="I16" s="53" t="s">
        <v>50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</row>
    <row r="17" spans="1:17" hidden="1" x14ac:dyDescent="0.2">
      <c r="A17" s="53" t="s">
        <v>388</v>
      </c>
      <c r="B17" s="53" t="s">
        <v>495</v>
      </c>
      <c r="C17" s="53" t="s">
        <v>496</v>
      </c>
      <c r="D17" s="53" t="s">
        <v>29</v>
      </c>
      <c r="E17" s="53" t="s">
        <v>496</v>
      </c>
      <c r="F17" s="53" t="s">
        <v>385</v>
      </c>
      <c r="G17" s="53" t="s">
        <v>497</v>
      </c>
      <c r="H17" s="53" t="s">
        <v>396</v>
      </c>
      <c r="I17" s="53" t="s">
        <v>50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idden="1" x14ac:dyDescent="0.2">
      <c r="A18" s="53" t="s">
        <v>388</v>
      </c>
      <c r="B18" s="53" t="s">
        <v>495</v>
      </c>
      <c r="C18" s="53" t="s">
        <v>496</v>
      </c>
      <c r="D18" s="53" t="s">
        <v>29</v>
      </c>
      <c r="E18" s="53" t="s">
        <v>496</v>
      </c>
      <c r="F18" s="53" t="s">
        <v>385</v>
      </c>
      <c r="G18" s="53" t="s">
        <v>497</v>
      </c>
      <c r="H18" s="53" t="s">
        <v>480</v>
      </c>
      <c r="I18" s="53" t="s">
        <v>50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</row>
    <row r="19" spans="1:17" hidden="1" x14ac:dyDescent="0.2">
      <c r="A19" s="53" t="s">
        <v>494</v>
      </c>
      <c r="B19" s="53" t="s">
        <v>495</v>
      </c>
      <c r="C19" s="53" t="s">
        <v>496</v>
      </c>
      <c r="D19" s="53" t="s">
        <v>29</v>
      </c>
      <c r="E19" s="53" t="s">
        <v>496</v>
      </c>
      <c r="F19" s="53" t="s">
        <v>500</v>
      </c>
      <c r="G19" s="53" t="s">
        <v>497</v>
      </c>
      <c r="H19" s="53" t="s">
        <v>498</v>
      </c>
      <c r="I19" s="53" t="s">
        <v>52</v>
      </c>
      <c r="J19" s="54">
        <v>0</v>
      </c>
      <c r="K19" s="54">
        <v>0</v>
      </c>
      <c r="L19" s="54">
        <v>0</v>
      </c>
      <c r="M19" s="54">
        <v>0</v>
      </c>
      <c r="N19" s="54">
        <v>512362.13</v>
      </c>
      <c r="O19" s="54">
        <v>0</v>
      </c>
      <c r="P19" s="54">
        <v>0</v>
      </c>
      <c r="Q19" s="54">
        <v>512362.13</v>
      </c>
    </row>
    <row r="20" spans="1:17" hidden="1" x14ac:dyDescent="0.2">
      <c r="A20" s="53" t="s">
        <v>494</v>
      </c>
      <c r="B20" s="53" t="s">
        <v>495</v>
      </c>
      <c r="C20" s="53" t="s">
        <v>496</v>
      </c>
      <c r="D20" s="53" t="s">
        <v>29</v>
      </c>
      <c r="E20" s="53" t="s">
        <v>496</v>
      </c>
      <c r="F20" s="53" t="s">
        <v>500</v>
      </c>
      <c r="G20" s="53" t="s">
        <v>497</v>
      </c>
      <c r="H20" s="53" t="s">
        <v>498</v>
      </c>
      <c r="I20" s="53" t="s">
        <v>52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idden="1" x14ac:dyDescent="0.2">
      <c r="A21" s="53" t="s">
        <v>494</v>
      </c>
      <c r="B21" s="53" t="s">
        <v>495</v>
      </c>
      <c r="C21" s="53" t="s">
        <v>496</v>
      </c>
      <c r="D21" s="53" t="s">
        <v>29</v>
      </c>
      <c r="E21" s="53" t="s">
        <v>496</v>
      </c>
      <c r="F21" s="53" t="s">
        <v>500</v>
      </c>
      <c r="G21" s="53" t="s">
        <v>497</v>
      </c>
      <c r="H21" s="53" t="s">
        <v>498</v>
      </c>
      <c r="I21" s="53" t="s">
        <v>49</v>
      </c>
      <c r="J21" s="54">
        <v>0</v>
      </c>
      <c r="K21" s="54">
        <v>0</v>
      </c>
      <c r="L21" s="54">
        <v>0</v>
      </c>
      <c r="M21" s="54">
        <v>0</v>
      </c>
      <c r="N21" s="54">
        <v>82315.95</v>
      </c>
      <c r="O21" s="54">
        <v>0</v>
      </c>
      <c r="P21" s="54">
        <v>0</v>
      </c>
      <c r="Q21" s="54">
        <v>82315.95</v>
      </c>
    </row>
    <row r="22" spans="1:17" hidden="1" x14ac:dyDescent="0.2">
      <c r="A22" s="53" t="s">
        <v>494</v>
      </c>
      <c r="B22" s="53" t="s">
        <v>495</v>
      </c>
      <c r="C22" s="53" t="s">
        <v>496</v>
      </c>
      <c r="D22" s="53" t="s">
        <v>29</v>
      </c>
      <c r="E22" s="53" t="s">
        <v>496</v>
      </c>
      <c r="F22" s="53" t="s">
        <v>500</v>
      </c>
      <c r="G22" s="53" t="s">
        <v>497</v>
      </c>
      <c r="H22" s="53" t="s">
        <v>498</v>
      </c>
      <c r="I22" s="53" t="s">
        <v>49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idden="1" x14ac:dyDescent="0.2">
      <c r="A23" s="53" t="s">
        <v>494</v>
      </c>
      <c r="B23" s="53" t="s">
        <v>495</v>
      </c>
      <c r="C23" s="53" t="s">
        <v>496</v>
      </c>
      <c r="D23" s="53" t="s">
        <v>29</v>
      </c>
      <c r="E23" s="53" t="s">
        <v>496</v>
      </c>
      <c r="F23" s="53" t="s">
        <v>465</v>
      </c>
      <c r="G23" s="53" t="s">
        <v>497</v>
      </c>
      <c r="H23" s="53" t="s">
        <v>256</v>
      </c>
      <c r="I23" s="53" t="s">
        <v>49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idden="1" x14ac:dyDescent="0.2">
      <c r="A24" s="53" t="s">
        <v>494</v>
      </c>
      <c r="B24" s="53" t="s">
        <v>495</v>
      </c>
      <c r="C24" s="53" t="s">
        <v>496</v>
      </c>
      <c r="D24" s="53" t="s">
        <v>29</v>
      </c>
      <c r="E24" s="53" t="s">
        <v>496</v>
      </c>
      <c r="F24" s="53" t="s">
        <v>465</v>
      </c>
      <c r="G24" s="53" t="s">
        <v>497</v>
      </c>
      <c r="H24" s="53" t="s">
        <v>256</v>
      </c>
      <c r="I24" s="53" t="s">
        <v>49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idden="1" x14ac:dyDescent="0.2">
      <c r="A25" s="53" t="s">
        <v>494</v>
      </c>
      <c r="B25" s="53" t="s">
        <v>495</v>
      </c>
      <c r="C25" s="53" t="s">
        <v>496</v>
      </c>
      <c r="D25" s="53" t="s">
        <v>29</v>
      </c>
      <c r="E25" s="53" t="s">
        <v>496</v>
      </c>
      <c r="F25" s="53" t="s">
        <v>385</v>
      </c>
      <c r="G25" s="53" t="s">
        <v>497</v>
      </c>
      <c r="H25" s="53" t="s">
        <v>498</v>
      </c>
      <c r="I25" s="53" t="s">
        <v>52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</row>
    <row r="26" spans="1:17" hidden="1" x14ac:dyDescent="0.2">
      <c r="A26" s="53" t="s">
        <v>494</v>
      </c>
      <c r="B26" s="53" t="s">
        <v>495</v>
      </c>
      <c r="C26" s="53" t="s">
        <v>496</v>
      </c>
      <c r="D26" s="53" t="s">
        <v>29</v>
      </c>
      <c r="E26" s="53" t="s">
        <v>496</v>
      </c>
      <c r="F26" s="53" t="s">
        <v>385</v>
      </c>
      <c r="G26" s="53" t="s">
        <v>497</v>
      </c>
      <c r="H26" s="53" t="s">
        <v>467</v>
      </c>
      <c r="I26" s="53" t="s">
        <v>52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idden="1" x14ac:dyDescent="0.2">
      <c r="A27" s="53" t="s">
        <v>494</v>
      </c>
      <c r="B27" s="53" t="s">
        <v>495</v>
      </c>
      <c r="C27" s="53" t="s">
        <v>496</v>
      </c>
      <c r="D27" s="53" t="s">
        <v>29</v>
      </c>
      <c r="E27" s="53" t="s">
        <v>496</v>
      </c>
      <c r="F27" s="53" t="s">
        <v>385</v>
      </c>
      <c r="G27" s="53" t="s">
        <v>497</v>
      </c>
      <c r="H27" s="53" t="s">
        <v>467</v>
      </c>
      <c r="I27" s="53" t="s">
        <v>52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</row>
    <row r="28" spans="1:17" hidden="1" x14ac:dyDescent="0.2">
      <c r="A28" s="53" t="s">
        <v>494</v>
      </c>
      <c r="B28" s="53" t="s">
        <v>495</v>
      </c>
      <c r="C28" s="53" t="s">
        <v>496</v>
      </c>
      <c r="D28" s="53" t="s">
        <v>29</v>
      </c>
      <c r="E28" s="53" t="s">
        <v>496</v>
      </c>
      <c r="F28" s="53" t="s">
        <v>385</v>
      </c>
      <c r="G28" s="53" t="s">
        <v>497</v>
      </c>
      <c r="H28" s="53" t="s">
        <v>496</v>
      </c>
      <c r="I28" s="53" t="s">
        <v>52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</row>
    <row r="29" spans="1:17" hidden="1" x14ac:dyDescent="0.2">
      <c r="A29" s="53" t="s">
        <v>388</v>
      </c>
      <c r="B29" s="53" t="s">
        <v>395</v>
      </c>
      <c r="C29" s="53" t="s">
        <v>115</v>
      </c>
      <c r="D29" s="53" t="s">
        <v>29</v>
      </c>
      <c r="E29" s="53" t="s">
        <v>390</v>
      </c>
      <c r="F29" s="53" t="s">
        <v>385</v>
      </c>
      <c r="G29" s="53" t="s">
        <v>398</v>
      </c>
      <c r="H29" s="53" t="s">
        <v>397</v>
      </c>
      <c r="I29" s="53" t="s">
        <v>50</v>
      </c>
      <c r="J29" s="54">
        <v>0</v>
      </c>
      <c r="K29" s="54">
        <v>0</v>
      </c>
      <c r="L29" s="54">
        <v>50806.45</v>
      </c>
      <c r="M29" s="54">
        <v>50806.45</v>
      </c>
      <c r="N29" s="54">
        <v>0</v>
      </c>
      <c r="O29" s="54">
        <v>0</v>
      </c>
      <c r="P29" s="54">
        <v>0</v>
      </c>
      <c r="Q29" s="54">
        <v>0</v>
      </c>
    </row>
    <row r="30" spans="1:17" hidden="1" x14ac:dyDescent="0.2">
      <c r="A30" s="53" t="s">
        <v>388</v>
      </c>
      <c r="B30" s="53" t="s">
        <v>395</v>
      </c>
      <c r="C30" s="53" t="s">
        <v>115</v>
      </c>
      <c r="D30" s="53" t="s">
        <v>29</v>
      </c>
      <c r="E30" s="53" t="s">
        <v>390</v>
      </c>
      <c r="F30" s="53" t="s">
        <v>385</v>
      </c>
      <c r="G30" s="53" t="s">
        <v>392</v>
      </c>
      <c r="H30" s="53" t="s">
        <v>397</v>
      </c>
      <c r="I30" s="53" t="s">
        <v>50</v>
      </c>
      <c r="J30" s="54">
        <v>0</v>
      </c>
      <c r="K30" s="54">
        <v>0</v>
      </c>
      <c r="L30" s="54">
        <v>118548.55</v>
      </c>
      <c r="M30" s="54">
        <v>118548.55</v>
      </c>
      <c r="N30" s="54">
        <v>0</v>
      </c>
      <c r="O30" s="54">
        <v>0</v>
      </c>
      <c r="P30" s="54">
        <v>0</v>
      </c>
      <c r="Q30" s="54">
        <v>0</v>
      </c>
    </row>
    <row r="31" spans="1:17" hidden="1" x14ac:dyDescent="0.2">
      <c r="A31" s="53" t="s">
        <v>388</v>
      </c>
      <c r="B31" s="53" t="s">
        <v>464</v>
      </c>
      <c r="C31" s="53" t="s">
        <v>115</v>
      </c>
      <c r="D31" s="53" t="s">
        <v>29</v>
      </c>
      <c r="E31" s="53" t="s">
        <v>390</v>
      </c>
      <c r="F31" s="53" t="s">
        <v>500</v>
      </c>
      <c r="G31" s="53" t="s">
        <v>392</v>
      </c>
      <c r="H31" s="53" t="s">
        <v>498</v>
      </c>
      <c r="I31" s="53" t="s">
        <v>49</v>
      </c>
      <c r="J31" s="54">
        <v>0</v>
      </c>
      <c r="K31" s="54">
        <v>0</v>
      </c>
      <c r="L31" s="54">
        <v>74883.789999999994</v>
      </c>
      <c r="M31" s="54">
        <v>74883.789999999994</v>
      </c>
      <c r="N31" s="54">
        <v>0</v>
      </c>
      <c r="O31" s="54">
        <v>0</v>
      </c>
      <c r="P31" s="54">
        <v>0</v>
      </c>
      <c r="Q31" s="54">
        <v>0</v>
      </c>
    </row>
    <row r="32" spans="1:17" hidden="1" x14ac:dyDescent="0.2">
      <c r="A32" s="53" t="s">
        <v>388</v>
      </c>
      <c r="B32" s="53" t="s">
        <v>464</v>
      </c>
      <c r="C32" s="53" t="s">
        <v>115</v>
      </c>
      <c r="D32" s="53" t="s">
        <v>29</v>
      </c>
      <c r="E32" s="53" t="s">
        <v>390</v>
      </c>
      <c r="F32" s="53" t="s">
        <v>465</v>
      </c>
      <c r="G32" s="53" t="s">
        <v>392</v>
      </c>
      <c r="H32" s="53" t="s">
        <v>256</v>
      </c>
      <c r="I32" s="53" t="s">
        <v>49</v>
      </c>
      <c r="J32" s="54">
        <v>0</v>
      </c>
      <c r="K32" s="54">
        <v>0</v>
      </c>
      <c r="L32" s="54">
        <v>1560000</v>
      </c>
      <c r="M32" s="54">
        <v>1560000</v>
      </c>
      <c r="N32" s="54">
        <v>0</v>
      </c>
      <c r="O32" s="54">
        <v>0</v>
      </c>
      <c r="P32" s="54">
        <v>0</v>
      </c>
      <c r="Q32" s="54">
        <v>0</v>
      </c>
    </row>
    <row r="33" spans="1:17" hidden="1" x14ac:dyDescent="0.2">
      <c r="A33" s="53" t="s">
        <v>388</v>
      </c>
      <c r="B33" s="53" t="s">
        <v>461</v>
      </c>
      <c r="C33" s="53" t="s">
        <v>115</v>
      </c>
      <c r="D33" s="53" t="s">
        <v>29</v>
      </c>
      <c r="E33" s="53" t="s">
        <v>390</v>
      </c>
      <c r="F33" s="53" t="s">
        <v>391</v>
      </c>
      <c r="G33" s="53" t="s">
        <v>398</v>
      </c>
      <c r="H33" s="53" t="s">
        <v>463</v>
      </c>
      <c r="I33" s="53" t="s">
        <v>52</v>
      </c>
      <c r="J33" s="54">
        <v>0</v>
      </c>
      <c r="K33" s="54">
        <v>0</v>
      </c>
      <c r="L33" s="54">
        <v>2999949.92</v>
      </c>
      <c r="M33" s="54">
        <v>2999949.92</v>
      </c>
      <c r="N33" s="54">
        <v>0</v>
      </c>
      <c r="O33" s="54">
        <v>0</v>
      </c>
      <c r="P33" s="54">
        <v>0</v>
      </c>
      <c r="Q33" s="54">
        <v>0</v>
      </c>
    </row>
    <row r="34" spans="1:17" hidden="1" x14ac:dyDescent="0.2">
      <c r="A34" s="53" t="s">
        <v>388</v>
      </c>
      <c r="B34" s="53" t="s">
        <v>461</v>
      </c>
      <c r="C34" s="53" t="s">
        <v>115</v>
      </c>
      <c r="D34" s="53" t="s">
        <v>29</v>
      </c>
      <c r="E34" s="53" t="s">
        <v>390</v>
      </c>
      <c r="F34" s="53" t="s">
        <v>391</v>
      </c>
      <c r="G34" s="53" t="s">
        <v>392</v>
      </c>
      <c r="H34" s="53" t="s">
        <v>463</v>
      </c>
      <c r="I34" s="53" t="s">
        <v>52</v>
      </c>
      <c r="J34" s="54">
        <v>0</v>
      </c>
      <c r="K34" s="54">
        <v>0</v>
      </c>
      <c r="L34" s="54">
        <v>16325324.880000001</v>
      </c>
      <c r="M34" s="54">
        <v>16325324.880000001</v>
      </c>
      <c r="N34" s="54">
        <v>0</v>
      </c>
      <c r="O34" s="54">
        <v>0</v>
      </c>
      <c r="P34" s="54">
        <v>0</v>
      </c>
      <c r="Q34" s="54">
        <v>0</v>
      </c>
    </row>
    <row r="35" spans="1:17" hidden="1" x14ac:dyDescent="0.2">
      <c r="A35" s="53" t="s">
        <v>388</v>
      </c>
      <c r="B35" s="53" t="s">
        <v>461</v>
      </c>
      <c r="C35" s="53" t="s">
        <v>115</v>
      </c>
      <c r="D35" s="53" t="s">
        <v>29</v>
      </c>
      <c r="E35" s="53" t="s">
        <v>390</v>
      </c>
      <c r="F35" s="53" t="s">
        <v>501</v>
      </c>
      <c r="G35" s="53" t="s">
        <v>392</v>
      </c>
      <c r="H35" s="53" t="s">
        <v>463</v>
      </c>
      <c r="I35" s="53" t="s">
        <v>52</v>
      </c>
      <c r="J35" s="54">
        <v>0</v>
      </c>
      <c r="K35" s="54">
        <v>0</v>
      </c>
      <c r="L35" s="54">
        <v>1484350.23</v>
      </c>
      <c r="M35" s="54">
        <v>1484350.23</v>
      </c>
      <c r="N35" s="54">
        <v>0</v>
      </c>
      <c r="O35" s="54">
        <v>0</v>
      </c>
      <c r="P35" s="54">
        <v>0</v>
      </c>
      <c r="Q35" s="54">
        <v>0</v>
      </c>
    </row>
    <row r="36" spans="1:17" ht="21" hidden="1" x14ac:dyDescent="0.2">
      <c r="A36" s="53" t="s">
        <v>388</v>
      </c>
      <c r="B36" s="53" t="s">
        <v>458</v>
      </c>
      <c r="C36" s="53" t="s">
        <v>115</v>
      </c>
      <c r="D36" s="53" t="s">
        <v>29</v>
      </c>
      <c r="E36" s="53" t="s">
        <v>390</v>
      </c>
      <c r="F36" s="53" t="s">
        <v>459</v>
      </c>
      <c r="G36" s="53" t="s">
        <v>399</v>
      </c>
      <c r="H36" s="53" t="s">
        <v>400</v>
      </c>
      <c r="I36" s="53" t="s">
        <v>52</v>
      </c>
      <c r="J36" s="54">
        <v>0</v>
      </c>
      <c r="K36" s="54">
        <v>0</v>
      </c>
      <c r="L36" s="54">
        <v>2382154.3199999998</v>
      </c>
      <c r="M36" s="54">
        <v>2382154.3199999998</v>
      </c>
      <c r="N36" s="54">
        <v>0</v>
      </c>
      <c r="O36" s="54">
        <v>0</v>
      </c>
      <c r="P36" s="54">
        <v>0</v>
      </c>
      <c r="Q36" s="54">
        <v>0</v>
      </c>
    </row>
    <row r="37" spans="1:17" ht="21" hidden="1" x14ac:dyDescent="0.2">
      <c r="A37" s="53" t="s">
        <v>388</v>
      </c>
      <c r="B37" s="53" t="s">
        <v>458</v>
      </c>
      <c r="C37" s="53" t="s">
        <v>115</v>
      </c>
      <c r="D37" s="53" t="s">
        <v>29</v>
      </c>
      <c r="E37" s="53" t="s">
        <v>390</v>
      </c>
      <c r="F37" s="53" t="s">
        <v>459</v>
      </c>
      <c r="G37" s="53" t="s">
        <v>398</v>
      </c>
      <c r="H37" s="53" t="s">
        <v>400</v>
      </c>
      <c r="I37" s="53" t="s">
        <v>52</v>
      </c>
      <c r="J37" s="54">
        <v>0</v>
      </c>
      <c r="K37" s="54">
        <v>0</v>
      </c>
      <c r="L37" s="54">
        <v>328099.71999999997</v>
      </c>
      <c r="M37" s="54">
        <v>328099.71999999997</v>
      </c>
      <c r="N37" s="54">
        <v>0</v>
      </c>
      <c r="O37" s="54">
        <v>0</v>
      </c>
      <c r="P37" s="54">
        <v>0</v>
      </c>
      <c r="Q37" s="54">
        <v>0</v>
      </c>
    </row>
    <row r="38" spans="1:17" hidden="1" x14ac:dyDescent="0.2">
      <c r="A38" s="53" t="s">
        <v>388</v>
      </c>
      <c r="B38" s="53" t="s">
        <v>395</v>
      </c>
      <c r="C38" s="53" t="s">
        <v>115</v>
      </c>
      <c r="D38" s="53" t="s">
        <v>29</v>
      </c>
      <c r="E38" s="53" t="s">
        <v>390</v>
      </c>
      <c r="F38" s="53" t="s">
        <v>501</v>
      </c>
      <c r="G38" s="53" t="s">
        <v>399</v>
      </c>
      <c r="H38" s="53" t="s">
        <v>460</v>
      </c>
      <c r="I38" s="53" t="s">
        <v>52</v>
      </c>
      <c r="J38" s="54">
        <v>0</v>
      </c>
      <c r="K38" s="54">
        <v>0</v>
      </c>
      <c r="L38" s="54">
        <v>1957737.69</v>
      </c>
      <c r="M38" s="54">
        <v>1957737.69</v>
      </c>
      <c r="N38" s="54">
        <v>0</v>
      </c>
      <c r="O38" s="54">
        <v>0</v>
      </c>
      <c r="P38" s="54">
        <v>0</v>
      </c>
      <c r="Q38" s="54">
        <v>0</v>
      </c>
    </row>
    <row r="39" spans="1:17" hidden="1" x14ac:dyDescent="0.2">
      <c r="A39" s="53" t="s">
        <v>388</v>
      </c>
      <c r="B39" s="53" t="s">
        <v>389</v>
      </c>
      <c r="C39" s="53" t="s">
        <v>124</v>
      </c>
      <c r="D39" s="53" t="s">
        <v>29</v>
      </c>
      <c r="E39" s="53" t="s">
        <v>393</v>
      </c>
      <c r="F39" s="53" t="s">
        <v>391</v>
      </c>
      <c r="G39" s="53" t="s">
        <v>394</v>
      </c>
      <c r="H39" s="53" t="s">
        <v>498</v>
      </c>
      <c r="I39" s="53" t="s">
        <v>53</v>
      </c>
      <c r="J39" s="54">
        <v>0</v>
      </c>
      <c r="K39" s="54">
        <v>0</v>
      </c>
      <c r="L39" s="54">
        <v>0.01</v>
      </c>
      <c r="M39" s="54">
        <v>0.01</v>
      </c>
      <c r="N39" s="54">
        <v>0</v>
      </c>
      <c r="O39" s="54">
        <v>0</v>
      </c>
      <c r="P39" s="54">
        <v>0</v>
      </c>
      <c r="Q39" s="54">
        <v>0</v>
      </c>
    </row>
    <row r="40" spans="1:17" hidden="1" x14ac:dyDescent="0.2">
      <c r="A40" s="53" t="s">
        <v>388</v>
      </c>
      <c r="B40" s="53" t="s">
        <v>395</v>
      </c>
      <c r="C40" s="53" t="s">
        <v>124</v>
      </c>
      <c r="D40" s="53" t="s">
        <v>29</v>
      </c>
      <c r="E40" s="53" t="s">
        <v>393</v>
      </c>
      <c r="F40" s="53" t="s">
        <v>385</v>
      </c>
      <c r="G40" s="53" t="s">
        <v>409</v>
      </c>
      <c r="H40" s="53" t="s">
        <v>397</v>
      </c>
      <c r="I40" s="53" t="s">
        <v>50</v>
      </c>
      <c r="J40" s="54">
        <v>0</v>
      </c>
      <c r="K40" s="54">
        <v>0</v>
      </c>
      <c r="L40" s="54">
        <v>15343.55</v>
      </c>
      <c r="M40" s="54">
        <v>15343.55</v>
      </c>
      <c r="N40" s="54">
        <v>0</v>
      </c>
      <c r="O40" s="54">
        <v>0</v>
      </c>
      <c r="P40" s="54">
        <v>0</v>
      </c>
      <c r="Q40" s="54">
        <v>0</v>
      </c>
    </row>
    <row r="41" spans="1:17" hidden="1" x14ac:dyDescent="0.2">
      <c r="A41" s="53" t="s">
        <v>388</v>
      </c>
      <c r="B41" s="53" t="s">
        <v>395</v>
      </c>
      <c r="C41" s="53" t="s">
        <v>124</v>
      </c>
      <c r="D41" s="53" t="s">
        <v>29</v>
      </c>
      <c r="E41" s="53" t="s">
        <v>393</v>
      </c>
      <c r="F41" s="53" t="s">
        <v>385</v>
      </c>
      <c r="G41" s="53" t="s">
        <v>394</v>
      </c>
      <c r="H41" s="53" t="s">
        <v>397</v>
      </c>
      <c r="I41" s="53" t="s">
        <v>50</v>
      </c>
      <c r="J41" s="54">
        <v>0</v>
      </c>
      <c r="K41" s="54">
        <v>0</v>
      </c>
      <c r="L41" s="54">
        <v>35801.449999999997</v>
      </c>
      <c r="M41" s="54">
        <v>35801.449999999997</v>
      </c>
      <c r="N41" s="54">
        <v>0</v>
      </c>
      <c r="O41" s="54">
        <v>0</v>
      </c>
      <c r="P41" s="54">
        <v>0</v>
      </c>
      <c r="Q41" s="54">
        <v>0</v>
      </c>
    </row>
    <row r="42" spans="1:17" hidden="1" x14ac:dyDescent="0.2">
      <c r="A42" s="53" t="s">
        <v>388</v>
      </c>
      <c r="B42" s="53" t="s">
        <v>464</v>
      </c>
      <c r="C42" s="53" t="s">
        <v>124</v>
      </c>
      <c r="D42" s="53" t="s">
        <v>29</v>
      </c>
      <c r="E42" s="53" t="s">
        <v>393</v>
      </c>
      <c r="F42" s="53" t="s">
        <v>500</v>
      </c>
      <c r="G42" s="53" t="s">
        <v>394</v>
      </c>
      <c r="H42" s="53" t="s">
        <v>498</v>
      </c>
      <c r="I42" s="53" t="s">
        <v>49</v>
      </c>
      <c r="J42" s="54">
        <v>0</v>
      </c>
      <c r="K42" s="54">
        <v>0</v>
      </c>
      <c r="L42" s="54">
        <v>7431.19</v>
      </c>
      <c r="M42" s="54">
        <v>7431.19</v>
      </c>
      <c r="N42" s="54">
        <v>0</v>
      </c>
      <c r="O42" s="54">
        <v>0</v>
      </c>
      <c r="P42" s="54">
        <v>0</v>
      </c>
      <c r="Q42" s="54">
        <v>0</v>
      </c>
    </row>
    <row r="43" spans="1:17" hidden="1" x14ac:dyDescent="0.2">
      <c r="A43" s="53" t="s">
        <v>388</v>
      </c>
      <c r="B43" s="53" t="s">
        <v>464</v>
      </c>
      <c r="C43" s="53" t="s">
        <v>124</v>
      </c>
      <c r="D43" s="53" t="s">
        <v>29</v>
      </c>
      <c r="E43" s="53" t="s">
        <v>393</v>
      </c>
      <c r="F43" s="53" t="s">
        <v>465</v>
      </c>
      <c r="G43" s="53" t="s">
        <v>394</v>
      </c>
      <c r="H43" s="53" t="s">
        <v>256</v>
      </c>
      <c r="I43" s="53" t="s">
        <v>49</v>
      </c>
      <c r="J43" s="54">
        <v>0</v>
      </c>
      <c r="K43" s="54">
        <v>0</v>
      </c>
      <c r="L43" s="54">
        <v>471120</v>
      </c>
      <c r="M43" s="54">
        <v>471120</v>
      </c>
      <c r="N43" s="54">
        <v>0</v>
      </c>
      <c r="O43" s="54">
        <v>0</v>
      </c>
      <c r="P43" s="54">
        <v>0</v>
      </c>
      <c r="Q43" s="54">
        <v>0</v>
      </c>
    </row>
    <row r="44" spans="1:17" hidden="1" x14ac:dyDescent="0.2">
      <c r="A44" s="53" t="s">
        <v>388</v>
      </c>
      <c r="B44" s="53" t="s">
        <v>461</v>
      </c>
      <c r="C44" s="53" t="s">
        <v>124</v>
      </c>
      <c r="D44" s="53" t="s">
        <v>29</v>
      </c>
      <c r="E44" s="53" t="s">
        <v>393</v>
      </c>
      <c r="F44" s="53" t="s">
        <v>391</v>
      </c>
      <c r="G44" s="53" t="s">
        <v>409</v>
      </c>
      <c r="H44" s="53" t="s">
        <v>463</v>
      </c>
      <c r="I44" s="53" t="s">
        <v>52</v>
      </c>
      <c r="J44" s="54">
        <v>0</v>
      </c>
      <c r="K44" s="54">
        <v>0</v>
      </c>
      <c r="L44" s="54">
        <v>905984.88</v>
      </c>
      <c r="M44" s="54">
        <v>905984.88</v>
      </c>
      <c r="N44" s="54">
        <v>0</v>
      </c>
      <c r="O44" s="54">
        <v>0</v>
      </c>
      <c r="P44" s="54">
        <v>0</v>
      </c>
      <c r="Q44" s="54">
        <v>0</v>
      </c>
    </row>
    <row r="45" spans="1:17" hidden="1" x14ac:dyDescent="0.2">
      <c r="A45" s="53" t="s">
        <v>388</v>
      </c>
      <c r="B45" s="53" t="s">
        <v>461</v>
      </c>
      <c r="C45" s="53" t="s">
        <v>124</v>
      </c>
      <c r="D45" s="53" t="s">
        <v>29</v>
      </c>
      <c r="E45" s="53" t="s">
        <v>393</v>
      </c>
      <c r="F45" s="53" t="s">
        <v>391</v>
      </c>
      <c r="G45" s="53" t="s">
        <v>394</v>
      </c>
      <c r="H45" s="53" t="s">
        <v>463</v>
      </c>
      <c r="I45" s="53" t="s">
        <v>52</v>
      </c>
      <c r="J45" s="54">
        <v>0</v>
      </c>
      <c r="K45" s="54">
        <v>0</v>
      </c>
      <c r="L45" s="54">
        <v>4930248.12</v>
      </c>
      <c r="M45" s="54">
        <v>4930248.12</v>
      </c>
      <c r="N45" s="54">
        <v>0</v>
      </c>
      <c r="O45" s="54">
        <v>0</v>
      </c>
      <c r="P45" s="54">
        <v>0</v>
      </c>
      <c r="Q45" s="54">
        <v>0</v>
      </c>
    </row>
    <row r="46" spans="1:17" hidden="1" x14ac:dyDescent="0.2">
      <c r="A46" s="53" t="s">
        <v>388</v>
      </c>
      <c r="B46" s="53" t="s">
        <v>461</v>
      </c>
      <c r="C46" s="53" t="s">
        <v>124</v>
      </c>
      <c r="D46" s="53" t="s">
        <v>29</v>
      </c>
      <c r="E46" s="53" t="s">
        <v>393</v>
      </c>
      <c r="F46" s="53" t="s">
        <v>501</v>
      </c>
      <c r="G46" s="53" t="s">
        <v>394</v>
      </c>
      <c r="H46" s="53" t="s">
        <v>463</v>
      </c>
      <c r="I46" s="53" t="s">
        <v>52</v>
      </c>
      <c r="J46" s="54">
        <v>0</v>
      </c>
      <c r="K46" s="54">
        <v>0</v>
      </c>
      <c r="L46" s="54">
        <v>448273.77</v>
      </c>
      <c r="M46" s="54">
        <v>448273.77</v>
      </c>
      <c r="N46" s="54">
        <v>0</v>
      </c>
      <c r="O46" s="54">
        <v>0</v>
      </c>
      <c r="P46" s="54">
        <v>0</v>
      </c>
      <c r="Q46" s="54">
        <v>0</v>
      </c>
    </row>
    <row r="47" spans="1:17" ht="21" hidden="1" x14ac:dyDescent="0.2">
      <c r="A47" s="53" t="s">
        <v>388</v>
      </c>
      <c r="B47" s="53" t="s">
        <v>458</v>
      </c>
      <c r="C47" s="53" t="s">
        <v>124</v>
      </c>
      <c r="D47" s="53" t="s">
        <v>29</v>
      </c>
      <c r="E47" s="53" t="s">
        <v>393</v>
      </c>
      <c r="F47" s="53" t="s">
        <v>459</v>
      </c>
      <c r="G47" s="53" t="s">
        <v>410</v>
      </c>
      <c r="H47" s="53" t="s">
        <v>400</v>
      </c>
      <c r="I47" s="53" t="s">
        <v>52</v>
      </c>
      <c r="J47" s="54">
        <v>0</v>
      </c>
      <c r="K47" s="54">
        <v>0</v>
      </c>
      <c r="L47" s="54">
        <v>719410.6</v>
      </c>
      <c r="M47" s="54">
        <v>719410.6</v>
      </c>
      <c r="N47" s="54">
        <v>0</v>
      </c>
      <c r="O47" s="54">
        <v>0</v>
      </c>
      <c r="P47" s="54">
        <v>0</v>
      </c>
      <c r="Q47" s="54">
        <v>0</v>
      </c>
    </row>
    <row r="48" spans="1:17" ht="21" hidden="1" x14ac:dyDescent="0.2">
      <c r="A48" s="53" t="s">
        <v>388</v>
      </c>
      <c r="B48" s="53" t="s">
        <v>458</v>
      </c>
      <c r="C48" s="53" t="s">
        <v>124</v>
      </c>
      <c r="D48" s="53" t="s">
        <v>29</v>
      </c>
      <c r="E48" s="53" t="s">
        <v>393</v>
      </c>
      <c r="F48" s="53" t="s">
        <v>459</v>
      </c>
      <c r="G48" s="53" t="s">
        <v>409</v>
      </c>
      <c r="H48" s="53" t="s">
        <v>400</v>
      </c>
      <c r="I48" s="53" t="s">
        <v>52</v>
      </c>
      <c r="J48" s="54">
        <v>0</v>
      </c>
      <c r="K48" s="54">
        <v>0</v>
      </c>
      <c r="L48" s="54">
        <v>99086.11</v>
      </c>
      <c r="M48" s="54">
        <v>99086.11</v>
      </c>
      <c r="N48" s="54">
        <v>0</v>
      </c>
      <c r="O48" s="54">
        <v>0</v>
      </c>
      <c r="P48" s="54">
        <v>0</v>
      </c>
      <c r="Q48" s="54">
        <v>0</v>
      </c>
    </row>
    <row r="49" spans="1:17" hidden="1" x14ac:dyDescent="0.2">
      <c r="A49" s="53" t="s">
        <v>388</v>
      </c>
      <c r="B49" s="53" t="s">
        <v>395</v>
      </c>
      <c r="C49" s="53" t="s">
        <v>124</v>
      </c>
      <c r="D49" s="53" t="s">
        <v>29</v>
      </c>
      <c r="E49" s="53" t="s">
        <v>393</v>
      </c>
      <c r="F49" s="53" t="s">
        <v>501</v>
      </c>
      <c r="G49" s="53" t="s">
        <v>410</v>
      </c>
      <c r="H49" s="53" t="s">
        <v>460</v>
      </c>
      <c r="I49" s="53" t="s">
        <v>52</v>
      </c>
      <c r="J49" s="54">
        <v>0</v>
      </c>
      <c r="K49" s="54">
        <v>0</v>
      </c>
      <c r="L49" s="54">
        <v>591236.78</v>
      </c>
      <c r="M49" s="54">
        <v>591236.78</v>
      </c>
      <c r="N49" s="54">
        <v>0</v>
      </c>
      <c r="O49" s="54">
        <v>0</v>
      </c>
      <c r="P49" s="54">
        <v>0</v>
      </c>
      <c r="Q49" s="54">
        <v>0</v>
      </c>
    </row>
    <row r="50" spans="1:17" x14ac:dyDescent="0.2">
      <c r="A50" s="53" t="s">
        <v>483</v>
      </c>
      <c r="B50" s="53" t="s">
        <v>484</v>
      </c>
      <c r="C50" s="53" t="s">
        <v>209</v>
      </c>
      <c r="D50" s="53" t="s">
        <v>29</v>
      </c>
      <c r="E50" s="53" t="s">
        <v>384</v>
      </c>
      <c r="F50" s="53" t="s">
        <v>391</v>
      </c>
      <c r="G50" s="53" t="s">
        <v>386</v>
      </c>
      <c r="H50" s="53" t="s">
        <v>429</v>
      </c>
      <c r="I50" s="53" t="s">
        <v>53</v>
      </c>
      <c r="J50" s="54">
        <v>0</v>
      </c>
      <c r="K50" s="54">
        <v>0</v>
      </c>
      <c r="L50" s="54">
        <v>100417.2</v>
      </c>
      <c r="M50" s="54">
        <v>531664.80000000005</v>
      </c>
      <c r="N50" s="54">
        <v>0</v>
      </c>
      <c r="O50" s="54">
        <v>0</v>
      </c>
      <c r="P50" s="54">
        <v>0</v>
      </c>
      <c r="Q50" s="54">
        <v>0</v>
      </c>
    </row>
    <row r="51" spans="1:17" x14ac:dyDescent="0.2">
      <c r="A51" s="53" t="s">
        <v>476</v>
      </c>
      <c r="B51" s="53" t="s">
        <v>478</v>
      </c>
      <c r="C51" s="53" t="s">
        <v>209</v>
      </c>
      <c r="D51" s="53" t="s">
        <v>29</v>
      </c>
      <c r="E51" s="53" t="s">
        <v>446</v>
      </c>
      <c r="F51" s="53" t="s">
        <v>479</v>
      </c>
      <c r="G51" s="53" t="s">
        <v>448</v>
      </c>
      <c r="H51" s="53" t="s">
        <v>480</v>
      </c>
      <c r="I51" s="53" t="s">
        <v>53</v>
      </c>
      <c r="J51" s="54">
        <v>0</v>
      </c>
      <c r="K51" s="54">
        <v>0</v>
      </c>
      <c r="L51" s="54">
        <v>6726.9</v>
      </c>
      <c r="M51" s="54">
        <v>6726.9</v>
      </c>
      <c r="N51" s="54">
        <v>0</v>
      </c>
      <c r="O51" s="54">
        <v>0</v>
      </c>
      <c r="P51" s="54">
        <v>0</v>
      </c>
      <c r="Q51" s="54">
        <v>0</v>
      </c>
    </row>
    <row r="52" spans="1:17" x14ac:dyDescent="0.2">
      <c r="A52" s="53" t="s">
        <v>476</v>
      </c>
      <c r="B52" s="53" t="s">
        <v>478</v>
      </c>
      <c r="C52" s="53" t="s">
        <v>209</v>
      </c>
      <c r="D52" s="53" t="s">
        <v>29</v>
      </c>
      <c r="E52" s="53" t="s">
        <v>440</v>
      </c>
      <c r="F52" s="53" t="s">
        <v>479</v>
      </c>
      <c r="G52" s="53" t="s">
        <v>441</v>
      </c>
      <c r="H52" s="53" t="s">
        <v>480</v>
      </c>
      <c r="I52" s="53" t="s">
        <v>53</v>
      </c>
      <c r="J52" s="54">
        <v>0</v>
      </c>
      <c r="K52" s="54">
        <v>0</v>
      </c>
      <c r="L52" s="54">
        <v>6312.24</v>
      </c>
      <c r="M52" s="54">
        <v>6312.24</v>
      </c>
      <c r="N52" s="54">
        <v>0</v>
      </c>
      <c r="O52" s="54">
        <v>0</v>
      </c>
      <c r="P52" s="54">
        <v>0</v>
      </c>
      <c r="Q52" s="54">
        <v>0</v>
      </c>
    </row>
    <row r="53" spans="1:17" x14ac:dyDescent="0.2">
      <c r="A53" s="53" t="s">
        <v>476</v>
      </c>
      <c r="B53" s="53" t="s">
        <v>478</v>
      </c>
      <c r="C53" s="53" t="s">
        <v>209</v>
      </c>
      <c r="D53" s="53" t="s">
        <v>29</v>
      </c>
      <c r="E53" s="53" t="s">
        <v>384</v>
      </c>
      <c r="F53" s="53" t="s">
        <v>479</v>
      </c>
      <c r="G53" s="53" t="s">
        <v>435</v>
      </c>
      <c r="H53" s="53" t="s">
        <v>480</v>
      </c>
      <c r="I53" s="53" t="s">
        <v>53</v>
      </c>
      <c r="J53" s="54">
        <v>0</v>
      </c>
      <c r="K53" s="54">
        <v>0</v>
      </c>
      <c r="L53" s="54">
        <v>76440.240000000005</v>
      </c>
      <c r="M53" s="54">
        <v>76440.240000000005</v>
      </c>
      <c r="N53" s="54">
        <v>0</v>
      </c>
      <c r="O53" s="54">
        <v>0</v>
      </c>
      <c r="P53" s="54">
        <v>0</v>
      </c>
      <c r="Q53" s="54">
        <v>0</v>
      </c>
    </row>
    <row r="54" spans="1:17" x14ac:dyDescent="0.2">
      <c r="A54" s="53" t="s">
        <v>476</v>
      </c>
      <c r="B54" s="53" t="s">
        <v>478</v>
      </c>
      <c r="C54" s="53" t="s">
        <v>209</v>
      </c>
      <c r="D54" s="53" t="s">
        <v>29</v>
      </c>
      <c r="E54" s="53" t="s">
        <v>384</v>
      </c>
      <c r="F54" s="53" t="s">
        <v>479</v>
      </c>
      <c r="G54" s="53" t="s">
        <v>386</v>
      </c>
      <c r="H54" s="53" t="s">
        <v>480</v>
      </c>
      <c r="I54" s="53" t="s">
        <v>53</v>
      </c>
      <c r="J54" s="54">
        <v>0</v>
      </c>
      <c r="K54" s="54">
        <v>0</v>
      </c>
      <c r="L54" s="54">
        <v>841108.2</v>
      </c>
      <c r="M54" s="54">
        <v>841108.2</v>
      </c>
      <c r="N54" s="54">
        <v>0</v>
      </c>
      <c r="O54" s="54">
        <v>0</v>
      </c>
      <c r="P54" s="54">
        <v>0</v>
      </c>
      <c r="Q54" s="54">
        <v>0</v>
      </c>
    </row>
    <row r="55" spans="1:17" x14ac:dyDescent="0.2">
      <c r="A55" s="53" t="s">
        <v>476</v>
      </c>
      <c r="B55" s="53" t="s">
        <v>481</v>
      </c>
      <c r="C55" s="53" t="s">
        <v>209</v>
      </c>
      <c r="D55" s="53" t="s">
        <v>29</v>
      </c>
      <c r="E55" s="53" t="s">
        <v>446</v>
      </c>
      <c r="F55" s="53" t="s">
        <v>482</v>
      </c>
      <c r="G55" s="53" t="s">
        <v>448</v>
      </c>
      <c r="H55" s="53" t="s">
        <v>480</v>
      </c>
      <c r="I55" s="53" t="s">
        <v>50</v>
      </c>
      <c r="J55" s="54">
        <v>0</v>
      </c>
      <c r="K55" s="54">
        <v>0</v>
      </c>
      <c r="L55" s="54">
        <v>1049.58</v>
      </c>
      <c r="M55" s="54">
        <v>1049.58</v>
      </c>
      <c r="N55" s="54">
        <v>0</v>
      </c>
      <c r="O55" s="54">
        <v>0</v>
      </c>
      <c r="P55" s="54">
        <v>0</v>
      </c>
      <c r="Q55" s="54">
        <v>0</v>
      </c>
    </row>
    <row r="56" spans="1:17" x14ac:dyDescent="0.2">
      <c r="A56" s="53" t="s">
        <v>476</v>
      </c>
      <c r="B56" s="53" t="s">
        <v>481</v>
      </c>
      <c r="C56" s="53" t="s">
        <v>209</v>
      </c>
      <c r="D56" s="53" t="s">
        <v>29</v>
      </c>
      <c r="E56" s="53" t="s">
        <v>440</v>
      </c>
      <c r="F56" s="53" t="s">
        <v>482</v>
      </c>
      <c r="G56" s="53" t="s">
        <v>441</v>
      </c>
      <c r="H56" s="53" t="s">
        <v>480</v>
      </c>
      <c r="I56" s="53" t="s">
        <v>50</v>
      </c>
      <c r="J56" s="54">
        <v>0</v>
      </c>
      <c r="K56" s="54">
        <v>0</v>
      </c>
      <c r="L56" s="54">
        <v>949.62</v>
      </c>
      <c r="M56" s="54">
        <v>949.62</v>
      </c>
      <c r="N56" s="54">
        <v>0</v>
      </c>
      <c r="O56" s="54">
        <v>0</v>
      </c>
      <c r="P56" s="54">
        <v>0</v>
      </c>
      <c r="Q56" s="54">
        <v>0</v>
      </c>
    </row>
    <row r="57" spans="1:17" x14ac:dyDescent="0.2">
      <c r="A57" s="53" t="s">
        <v>476</v>
      </c>
      <c r="B57" s="53" t="s">
        <v>481</v>
      </c>
      <c r="C57" s="53" t="s">
        <v>209</v>
      </c>
      <c r="D57" s="53" t="s">
        <v>29</v>
      </c>
      <c r="E57" s="53" t="s">
        <v>384</v>
      </c>
      <c r="F57" s="53" t="s">
        <v>482</v>
      </c>
      <c r="G57" s="53" t="s">
        <v>435</v>
      </c>
      <c r="H57" s="53" t="s">
        <v>480</v>
      </c>
      <c r="I57" s="53" t="s">
        <v>50</v>
      </c>
      <c r="J57" s="54">
        <v>0</v>
      </c>
      <c r="K57" s="54">
        <v>0</v>
      </c>
      <c r="L57" s="54">
        <v>11445.42</v>
      </c>
      <c r="M57" s="54">
        <v>11445.42</v>
      </c>
      <c r="N57" s="54">
        <v>0</v>
      </c>
      <c r="O57" s="54">
        <v>0</v>
      </c>
      <c r="P57" s="54">
        <v>0</v>
      </c>
      <c r="Q57" s="54">
        <v>0</v>
      </c>
    </row>
    <row r="58" spans="1:17" x14ac:dyDescent="0.2">
      <c r="A58" s="53" t="s">
        <v>476</v>
      </c>
      <c r="B58" s="53" t="s">
        <v>481</v>
      </c>
      <c r="C58" s="53" t="s">
        <v>209</v>
      </c>
      <c r="D58" s="53" t="s">
        <v>29</v>
      </c>
      <c r="E58" s="53" t="s">
        <v>384</v>
      </c>
      <c r="F58" s="53" t="s">
        <v>482</v>
      </c>
      <c r="G58" s="53" t="s">
        <v>386</v>
      </c>
      <c r="H58" s="53" t="s">
        <v>480</v>
      </c>
      <c r="I58" s="53" t="s">
        <v>50</v>
      </c>
      <c r="J58" s="54">
        <v>0</v>
      </c>
      <c r="K58" s="54">
        <v>0</v>
      </c>
      <c r="L58" s="54">
        <v>126949.2</v>
      </c>
      <c r="M58" s="54">
        <v>126949.2</v>
      </c>
      <c r="N58" s="54">
        <v>0</v>
      </c>
      <c r="O58" s="54">
        <v>0</v>
      </c>
      <c r="P58" s="54">
        <v>0</v>
      </c>
      <c r="Q58" s="54">
        <v>0</v>
      </c>
    </row>
    <row r="59" spans="1:17" x14ac:dyDescent="0.2">
      <c r="A59" s="53" t="s">
        <v>388</v>
      </c>
      <c r="B59" s="53" t="s">
        <v>475</v>
      </c>
      <c r="C59" s="53" t="s">
        <v>209</v>
      </c>
      <c r="D59" s="53" t="s">
        <v>29</v>
      </c>
      <c r="E59" s="53" t="s">
        <v>387</v>
      </c>
      <c r="F59" s="53" t="s">
        <v>385</v>
      </c>
      <c r="G59" s="53" t="s">
        <v>502</v>
      </c>
      <c r="H59" s="53" t="s">
        <v>397</v>
      </c>
      <c r="I59" s="53" t="s">
        <v>50</v>
      </c>
      <c r="J59" s="54">
        <v>0</v>
      </c>
      <c r="K59" s="54">
        <v>0</v>
      </c>
      <c r="L59" s="54">
        <v>1429</v>
      </c>
      <c r="M59" s="54">
        <v>1429</v>
      </c>
      <c r="N59" s="54">
        <v>0</v>
      </c>
      <c r="O59" s="54">
        <v>0</v>
      </c>
      <c r="P59" s="54">
        <v>0</v>
      </c>
      <c r="Q59" s="54">
        <v>0</v>
      </c>
    </row>
    <row r="60" spans="1:17" x14ac:dyDescent="0.2">
      <c r="A60" s="53" t="s">
        <v>388</v>
      </c>
      <c r="B60" s="53" t="s">
        <v>395</v>
      </c>
      <c r="C60" s="53" t="s">
        <v>209</v>
      </c>
      <c r="D60" s="53" t="s">
        <v>29</v>
      </c>
      <c r="E60" s="53" t="s">
        <v>446</v>
      </c>
      <c r="F60" s="53" t="s">
        <v>385</v>
      </c>
      <c r="G60" s="53" t="s">
        <v>448</v>
      </c>
      <c r="H60" s="53" t="s">
        <v>415</v>
      </c>
      <c r="I60" s="53" t="s">
        <v>50</v>
      </c>
      <c r="J60" s="54">
        <v>0</v>
      </c>
      <c r="K60" s="54">
        <v>0</v>
      </c>
      <c r="L60" s="54">
        <v>31200</v>
      </c>
      <c r="M60" s="54">
        <v>31200</v>
      </c>
      <c r="N60" s="54">
        <v>0</v>
      </c>
      <c r="O60" s="54">
        <v>0</v>
      </c>
      <c r="P60" s="54">
        <v>0</v>
      </c>
      <c r="Q60" s="54">
        <v>0</v>
      </c>
    </row>
    <row r="61" spans="1:17" x14ac:dyDescent="0.2">
      <c r="A61" s="53" t="s">
        <v>388</v>
      </c>
      <c r="B61" s="53" t="s">
        <v>395</v>
      </c>
      <c r="C61" s="53" t="s">
        <v>209</v>
      </c>
      <c r="D61" s="53" t="s">
        <v>29</v>
      </c>
      <c r="E61" s="53" t="s">
        <v>387</v>
      </c>
      <c r="F61" s="53" t="s">
        <v>385</v>
      </c>
      <c r="G61" s="53" t="s">
        <v>439</v>
      </c>
      <c r="H61" s="53" t="s">
        <v>397</v>
      </c>
      <c r="I61" s="53" t="s">
        <v>50</v>
      </c>
      <c r="J61" s="54">
        <v>0</v>
      </c>
      <c r="K61" s="54">
        <v>0</v>
      </c>
      <c r="L61" s="54">
        <v>53591</v>
      </c>
      <c r="M61" s="54">
        <v>53591</v>
      </c>
      <c r="N61" s="54">
        <v>0</v>
      </c>
      <c r="O61" s="54">
        <v>0</v>
      </c>
      <c r="P61" s="54">
        <v>0</v>
      </c>
      <c r="Q61" s="54">
        <v>0</v>
      </c>
    </row>
    <row r="62" spans="1:17" x14ac:dyDescent="0.2">
      <c r="A62" s="53" t="s">
        <v>388</v>
      </c>
      <c r="B62" s="53" t="s">
        <v>395</v>
      </c>
      <c r="C62" s="53" t="s">
        <v>209</v>
      </c>
      <c r="D62" s="53" t="s">
        <v>29</v>
      </c>
      <c r="E62" s="53" t="s">
        <v>384</v>
      </c>
      <c r="F62" s="53" t="s">
        <v>385</v>
      </c>
      <c r="G62" s="53" t="s">
        <v>386</v>
      </c>
      <c r="H62" s="53" t="s">
        <v>430</v>
      </c>
      <c r="I62" s="53" t="s">
        <v>50</v>
      </c>
      <c r="J62" s="54">
        <v>0</v>
      </c>
      <c r="K62" s="54">
        <v>0</v>
      </c>
      <c r="L62" s="54">
        <v>1384667.8</v>
      </c>
      <c r="M62" s="54">
        <v>3816000</v>
      </c>
      <c r="N62" s="54">
        <v>0</v>
      </c>
      <c r="O62" s="54">
        <v>0</v>
      </c>
      <c r="P62" s="54">
        <v>0</v>
      </c>
      <c r="Q62" s="54">
        <v>0</v>
      </c>
    </row>
    <row r="63" spans="1:17" x14ac:dyDescent="0.2">
      <c r="A63" s="53" t="s">
        <v>388</v>
      </c>
      <c r="B63" s="53" t="s">
        <v>395</v>
      </c>
      <c r="C63" s="53" t="s">
        <v>209</v>
      </c>
      <c r="D63" s="53" t="s">
        <v>29</v>
      </c>
      <c r="E63" s="53" t="s">
        <v>418</v>
      </c>
      <c r="F63" s="53" t="s">
        <v>385</v>
      </c>
      <c r="G63" s="53" t="s">
        <v>469</v>
      </c>
      <c r="H63" s="53" t="s">
        <v>415</v>
      </c>
      <c r="I63" s="53" t="s">
        <v>50</v>
      </c>
      <c r="J63" s="54">
        <v>0</v>
      </c>
      <c r="K63" s="54">
        <v>0</v>
      </c>
      <c r="L63" s="54">
        <v>222</v>
      </c>
      <c r="M63" s="54">
        <v>3600</v>
      </c>
      <c r="N63" s="54">
        <v>0</v>
      </c>
      <c r="O63" s="54">
        <v>0</v>
      </c>
      <c r="P63" s="54">
        <v>0</v>
      </c>
      <c r="Q63" s="54">
        <v>0</v>
      </c>
    </row>
    <row r="64" spans="1:17" x14ac:dyDescent="0.2">
      <c r="A64" s="53" t="s">
        <v>388</v>
      </c>
      <c r="B64" s="53" t="s">
        <v>395</v>
      </c>
      <c r="C64" s="53" t="s">
        <v>209</v>
      </c>
      <c r="D64" s="53" t="s">
        <v>29</v>
      </c>
      <c r="E64" s="53" t="s">
        <v>413</v>
      </c>
      <c r="F64" s="53" t="s">
        <v>385</v>
      </c>
      <c r="G64" s="53" t="s">
        <v>414</v>
      </c>
      <c r="H64" s="53" t="s">
        <v>415</v>
      </c>
      <c r="I64" s="53" t="s">
        <v>50</v>
      </c>
      <c r="J64" s="54">
        <v>0</v>
      </c>
      <c r="K64" s="54">
        <v>0</v>
      </c>
      <c r="L64" s="54">
        <v>0</v>
      </c>
      <c r="M64" s="54">
        <v>108553</v>
      </c>
      <c r="N64" s="54">
        <v>0</v>
      </c>
      <c r="O64" s="54">
        <v>0</v>
      </c>
      <c r="P64" s="54">
        <v>0</v>
      </c>
      <c r="Q64" s="54">
        <v>0</v>
      </c>
    </row>
    <row r="65" spans="1:17" x14ac:dyDescent="0.2">
      <c r="A65" s="53" t="s">
        <v>388</v>
      </c>
      <c r="B65" s="53" t="s">
        <v>395</v>
      </c>
      <c r="C65" s="53" t="s">
        <v>209</v>
      </c>
      <c r="D65" s="53" t="s">
        <v>29</v>
      </c>
      <c r="E65" s="53" t="s">
        <v>413</v>
      </c>
      <c r="F65" s="53" t="s">
        <v>385</v>
      </c>
      <c r="G65" s="53" t="s">
        <v>414</v>
      </c>
      <c r="H65" s="53" t="s">
        <v>397</v>
      </c>
      <c r="I65" s="53" t="s">
        <v>50</v>
      </c>
      <c r="J65" s="54">
        <v>0</v>
      </c>
      <c r="K65" s="54">
        <v>0</v>
      </c>
      <c r="L65" s="54">
        <v>0</v>
      </c>
      <c r="M65" s="54">
        <v>9480</v>
      </c>
      <c r="N65" s="54">
        <v>0</v>
      </c>
      <c r="O65" s="54">
        <v>0</v>
      </c>
      <c r="P65" s="54">
        <v>0</v>
      </c>
      <c r="Q65" s="54">
        <v>0</v>
      </c>
    </row>
    <row r="66" spans="1:17" x14ac:dyDescent="0.2">
      <c r="A66" s="53" t="s">
        <v>388</v>
      </c>
      <c r="B66" s="53" t="s">
        <v>470</v>
      </c>
      <c r="C66" s="53" t="s">
        <v>209</v>
      </c>
      <c r="D66" s="53" t="s">
        <v>29</v>
      </c>
      <c r="E66" s="53" t="s">
        <v>384</v>
      </c>
      <c r="F66" s="53" t="s">
        <v>385</v>
      </c>
      <c r="G66" s="53" t="s">
        <v>435</v>
      </c>
      <c r="H66" s="53" t="s">
        <v>429</v>
      </c>
      <c r="I66" s="53" t="s">
        <v>52</v>
      </c>
      <c r="J66" s="54">
        <v>0</v>
      </c>
      <c r="K66" s="54">
        <v>0</v>
      </c>
      <c r="L66" s="54">
        <v>2000</v>
      </c>
      <c r="M66" s="54">
        <v>2000</v>
      </c>
      <c r="N66" s="54">
        <v>0</v>
      </c>
      <c r="O66" s="54">
        <v>0</v>
      </c>
      <c r="P66" s="54">
        <v>0</v>
      </c>
      <c r="Q66" s="54">
        <v>0</v>
      </c>
    </row>
    <row r="67" spans="1:17" x14ac:dyDescent="0.2">
      <c r="A67" s="53" t="s">
        <v>388</v>
      </c>
      <c r="B67" s="53" t="s">
        <v>470</v>
      </c>
      <c r="C67" s="53" t="s">
        <v>209</v>
      </c>
      <c r="D67" s="53" t="s">
        <v>29</v>
      </c>
      <c r="E67" s="53" t="s">
        <v>418</v>
      </c>
      <c r="F67" s="53" t="s">
        <v>385</v>
      </c>
      <c r="G67" s="53" t="s">
        <v>469</v>
      </c>
      <c r="H67" s="53" t="s">
        <v>429</v>
      </c>
      <c r="I67" s="53" t="s">
        <v>52</v>
      </c>
      <c r="J67" s="54">
        <v>0</v>
      </c>
      <c r="K67" s="54">
        <v>0</v>
      </c>
      <c r="L67" s="54">
        <v>0</v>
      </c>
      <c r="M67" s="54">
        <v>70800</v>
      </c>
      <c r="N67" s="54">
        <v>0</v>
      </c>
      <c r="O67" s="54">
        <v>0</v>
      </c>
      <c r="P67" s="54">
        <v>0</v>
      </c>
      <c r="Q67" s="54">
        <v>0</v>
      </c>
    </row>
    <row r="68" spans="1:17" x14ac:dyDescent="0.2">
      <c r="A68" s="53" t="s">
        <v>388</v>
      </c>
      <c r="B68" s="53" t="s">
        <v>468</v>
      </c>
      <c r="C68" s="53" t="s">
        <v>209</v>
      </c>
      <c r="D68" s="53" t="s">
        <v>29</v>
      </c>
      <c r="E68" s="53" t="s">
        <v>418</v>
      </c>
      <c r="F68" s="53" t="s">
        <v>385</v>
      </c>
      <c r="G68" s="53" t="s">
        <v>469</v>
      </c>
      <c r="H68" s="53" t="s">
        <v>429</v>
      </c>
      <c r="I68" s="53" t="s">
        <v>52</v>
      </c>
      <c r="J68" s="54">
        <v>0</v>
      </c>
      <c r="K68" s="54">
        <v>0</v>
      </c>
      <c r="L68" s="54">
        <v>0</v>
      </c>
      <c r="M68" s="54">
        <v>6302.76</v>
      </c>
      <c r="N68" s="54">
        <v>0</v>
      </c>
      <c r="O68" s="54">
        <v>0</v>
      </c>
      <c r="P68" s="54">
        <v>0</v>
      </c>
      <c r="Q68" s="54">
        <v>0</v>
      </c>
    </row>
    <row r="69" spans="1:17" x14ac:dyDescent="0.2">
      <c r="A69" s="53" t="s">
        <v>388</v>
      </c>
      <c r="B69" s="53" t="s">
        <v>466</v>
      </c>
      <c r="C69" s="53" t="s">
        <v>209</v>
      </c>
      <c r="D69" s="53" t="s">
        <v>29</v>
      </c>
      <c r="E69" s="53" t="s">
        <v>384</v>
      </c>
      <c r="F69" s="53" t="s">
        <v>385</v>
      </c>
      <c r="G69" s="53" t="s">
        <v>386</v>
      </c>
      <c r="H69" s="53" t="s">
        <v>467</v>
      </c>
      <c r="I69" s="53" t="s">
        <v>52</v>
      </c>
      <c r="J69" s="54">
        <v>0</v>
      </c>
      <c r="K69" s="54">
        <v>0</v>
      </c>
      <c r="L69" s="54">
        <v>1621116.5</v>
      </c>
      <c r="M69" s="54">
        <v>3875279.1</v>
      </c>
      <c r="N69" s="54">
        <v>0</v>
      </c>
      <c r="O69" s="54">
        <v>0</v>
      </c>
      <c r="P69" s="54">
        <v>0</v>
      </c>
      <c r="Q69" s="54">
        <v>0</v>
      </c>
    </row>
    <row r="70" spans="1:17" x14ac:dyDescent="0.2">
      <c r="A70" s="53" t="s">
        <v>388</v>
      </c>
      <c r="B70" s="53" t="s">
        <v>395</v>
      </c>
      <c r="C70" s="53" t="s">
        <v>209</v>
      </c>
      <c r="D70" s="53" t="s">
        <v>29</v>
      </c>
      <c r="E70" s="53" t="s">
        <v>384</v>
      </c>
      <c r="F70" s="53" t="s">
        <v>385</v>
      </c>
      <c r="G70" s="53" t="s">
        <v>435</v>
      </c>
      <c r="H70" s="53" t="s">
        <v>429</v>
      </c>
      <c r="I70" s="53" t="s">
        <v>52</v>
      </c>
      <c r="J70" s="54">
        <v>0</v>
      </c>
      <c r="K70" s="54">
        <v>0</v>
      </c>
      <c r="L70" s="54">
        <v>24000</v>
      </c>
      <c r="M70" s="54">
        <v>24000</v>
      </c>
      <c r="N70" s="54">
        <v>0</v>
      </c>
      <c r="O70" s="54">
        <v>0</v>
      </c>
      <c r="P70" s="54">
        <v>0</v>
      </c>
      <c r="Q70" s="54">
        <v>0</v>
      </c>
    </row>
    <row r="71" spans="1:17" x14ac:dyDescent="0.2">
      <c r="A71" s="53" t="s">
        <v>388</v>
      </c>
      <c r="B71" s="53" t="s">
        <v>395</v>
      </c>
      <c r="C71" s="53" t="s">
        <v>209</v>
      </c>
      <c r="D71" s="53" t="s">
        <v>29</v>
      </c>
      <c r="E71" s="53" t="s">
        <v>384</v>
      </c>
      <c r="F71" s="53" t="s">
        <v>385</v>
      </c>
      <c r="G71" s="53" t="s">
        <v>503</v>
      </c>
      <c r="H71" s="53" t="s">
        <v>429</v>
      </c>
      <c r="I71" s="53" t="s">
        <v>52</v>
      </c>
      <c r="J71" s="54">
        <v>0</v>
      </c>
      <c r="K71" s="54">
        <v>0</v>
      </c>
      <c r="L71" s="54">
        <v>140400</v>
      </c>
      <c r="M71" s="54">
        <v>569400</v>
      </c>
      <c r="N71" s="54">
        <v>0</v>
      </c>
      <c r="O71" s="54">
        <v>0</v>
      </c>
      <c r="P71" s="54">
        <v>0</v>
      </c>
      <c r="Q71" s="54">
        <v>0</v>
      </c>
    </row>
    <row r="72" spans="1:17" x14ac:dyDescent="0.2">
      <c r="A72" s="53" t="s">
        <v>388</v>
      </c>
      <c r="B72" s="53" t="s">
        <v>395</v>
      </c>
      <c r="C72" s="53" t="s">
        <v>209</v>
      </c>
      <c r="D72" s="53" t="s">
        <v>29</v>
      </c>
      <c r="E72" s="53" t="s">
        <v>384</v>
      </c>
      <c r="F72" s="53" t="s">
        <v>385</v>
      </c>
      <c r="G72" s="53" t="s">
        <v>432</v>
      </c>
      <c r="H72" s="53" t="s">
        <v>400</v>
      </c>
      <c r="I72" s="53" t="s">
        <v>52</v>
      </c>
      <c r="J72" s="54">
        <v>0</v>
      </c>
      <c r="K72" s="54">
        <v>0</v>
      </c>
      <c r="L72" s="54">
        <v>0</v>
      </c>
      <c r="M72" s="54">
        <v>16863</v>
      </c>
      <c r="N72" s="54">
        <v>0</v>
      </c>
      <c r="O72" s="54">
        <v>0</v>
      </c>
      <c r="P72" s="54">
        <v>0</v>
      </c>
      <c r="Q72" s="54">
        <v>0</v>
      </c>
    </row>
    <row r="73" spans="1:17" x14ac:dyDescent="0.2">
      <c r="A73" s="53" t="s">
        <v>388</v>
      </c>
      <c r="B73" s="53" t="s">
        <v>395</v>
      </c>
      <c r="C73" s="53" t="s">
        <v>209</v>
      </c>
      <c r="D73" s="53" t="s">
        <v>29</v>
      </c>
      <c r="E73" s="53" t="s">
        <v>384</v>
      </c>
      <c r="F73" s="53" t="s">
        <v>385</v>
      </c>
      <c r="G73" s="53" t="s">
        <v>386</v>
      </c>
      <c r="H73" s="53" t="s">
        <v>429</v>
      </c>
      <c r="I73" s="53" t="s">
        <v>52</v>
      </c>
      <c r="J73" s="54">
        <v>0</v>
      </c>
      <c r="K73" s="54">
        <v>0</v>
      </c>
      <c r="L73" s="54">
        <v>161082.6</v>
      </c>
      <c r="M73" s="54">
        <v>941043</v>
      </c>
      <c r="N73" s="54">
        <v>0</v>
      </c>
      <c r="O73" s="54">
        <v>0</v>
      </c>
      <c r="P73" s="54">
        <v>0</v>
      </c>
      <c r="Q73" s="54">
        <v>0</v>
      </c>
    </row>
    <row r="74" spans="1:17" x14ac:dyDescent="0.2">
      <c r="A74" s="53" t="s">
        <v>388</v>
      </c>
      <c r="B74" s="53" t="s">
        <v>395</v>
      </c>
      <c r="C74" s="53" t="s">
        <v>209</v>
      </c>
      <c r="D74" s="53" t="s">
        <v>29</v>
      </c>
      <c r="E74" s="53" t="s">
        <v>384</v>
      </c>
      <c r="F74" s="53" t="s">
        <v>385</v>
      </c>
      <c r="G74" s="53" t="s">
        <v>386</v>
      </c>
      <c r="H74" s="53" t="s">
        <v>400</v>
      </c>
      <c r="I74" s="53" t="s">
        <v>52</v>
      </c>
      <c r="J74" s="54">
        <v>0</v>
      </c>
      <c r="K74" s="54">
        <v>0</v>
      </c>
      <c r="L74" s="54">
        <v>10929.32</v>
      </c>
      <c r="M74" s="54">
        <v>326004.71999999997</v>
      </c>
      <c r="N74" s="54">
        <v>0</v>
      </c>
      <c r="O74" s="54">
        <v>0</v>
      </c>
      <c r="P74" s="54">
        <v>0</v>
      </c>
      <c r="Q74" s="54">
        <v>0</v>
      </c>
    </row>
    <row r="75" spans="1:17" x14ac:dyDescent="0.2">
      <c r="A75" s="53" t="s">
        <v>388</v>
      </c>
      <c r="B75" s="53" t="s">
        <v>395</v>
      </c>
      <c r="C75" s="53" t="s">
        <v>209</v>
      </c>
      <c r="D75" s="53" t="s">
        <v>29</v>
      </c>
      <c r="E75" s="53" t="s">
        <v>418</v>
      </c>
      <c r="F75" s="53" t="s">
        <v>385</v>
      </c>
      <c r="G75" s="53" t="s">
        <v>423</v>
      </c>
      <c r="H75" s="53" t="s">
        <v>400</v>
      </c>
      <c r="I75" s="53" t="s">
        <v>52</v>
      </c>
      <c r="J75" s="54">
        <v>0</v>
      </c>
      <c r="K75" s="54">
        <v>0</v>
      </c>
      <c r="L75" s="54">
        <v>45252.06</v>
      </c>
      <c r="M75" s="54">
        <v>45252.06</v>
      </c>
      <c r="N75" s="54">
        <v>0</v>
      </c>
      <c r="O75" s="54">
        <v>0</v>
      </c>
      <c r="P75" s="54">
        <v>0</v>
      </c>
      <c r="Q75" s="54">
        <v>0</v>
      </c>
    </row>
    <row r="76" spans="1:17" x14ac:dyDescent="0.2">
      <c r="A76" s="53" t="s">
        <v>388</v>
      </c>
      <c r="B76" s="53" t="s">
        <v>395</v>
      </c>
      <c r="C76" s="53" t="s">
        <v>209</v>
      </c>
      <c r="D76" s="53" t="s">
        <v>29</v>
      </c>
      <c r="E76" s="53" t="s">
        <v>413</v>
      </c>
      <c r="F76" s="53" t="s">
        <v>385</v>
      </c>
      <c r="G76" s="53" t="s">
        <v>417</v>
      </c>
      <c r="H76" s="53" t="s">
        <v>400</v>
      </c>
      <c r="I76" s="53" t="s">
        <v>52</v>
      </c>
      <c r="J76" s="54">
        <v>0</v>
      </c>
      <c r="K76" s="54">
        <v>0</v>
      </c>
      <c r="L76" s="54">
        <v>48293.3</v>
      </c>
      <c r="M76" s="54">
        <v>48293.3</v>
      </c>
      <c r="N76" s="54">
        <v>0</v>
      </c>
      <c r="O76" s="54">
        <v>0</v>
      </c>
      <c r="P76" s="54">
        <v>0</v>
      </c>
      <c r="Q76" s="54">
        <v>0</v>
      </c>
    </row>
    <row r="77" spans="1:17" x14ac:dyDescent="0.2">
      <c r="A77" s="53" t="s">
        <v>388</v>
      </c>
      <c r="B77" s="53" t="s">
        <v>395</v>
      </c>
      <c r="C77" s="53" t="s">
        <v>209</v>
      </c>
      <c r="D77" s="53" t="s">
        <v>29</v>
      </c>
      <c r="E77" s="53" t="s">
        <v>413</v>
      </c>
      <c r="F77" s="53" t="s">
        <v>385</v>
      </c>
      <c r="G77" s="53" t="s">
        <v>414</v>
      </c>
      <c r="H77" s="53" t="s">
        <v>400</v>
      </c>
      <c r="I77" s="53" t="s">
        <v>52</v>
      </c>
      <c r="J77" s="54">
        <v>0</v>
      </c>
      <c r="K77" s="54">
        <v>0</v>
      </c>
      <c r="L77" s="54">
        <v>0</v>
      </c>
      <c r="M77" s="54">
        <v>207223</v>
      </c>
      <c r="N77" s="54">
        <v>0</v>
      </c>
      <c r="O77" s="54">
        <v>0</v>
      </c>
      <c r="P77" s="54">
        <v>0</v>
      </c>
      <c r="Q77" s="54">
        <v>0</v>
      </c>
    </row>
    <row r="78" spans="1:17" x14ac:dyDescent="0.2">
      <c r="A78" s="53" t="s">
        <v>388</v>
      </c>
      <c r="B78" s="53" t="s">
        <v>395</v>
      </c>
      <c r="C78" s="53" t="s">
        <v>209</v>
      </c>
      <c r="D78" s="53" t="s">
        <v>29</v>
      </c>
      <c r="E78" s="53" t="s">
        <v>411</v>
      </c>
      <c r="F78" s="53" t="s">
        <v>385</v>
      </c>
      <c r="G78" s="53" t="s">
        <v>412</v>
      </c>
      <c r="H78" s="53" t="s">
        <v>400</v>
      </c>
      <c r="I78" s="53" t="s">
        <v>52</v>
      </c>
      <c r="J78" s="54">
        <v>0</v>
      </c>
      <c r="K78" s="54">
        <v>0</v>
      </c>
      <c r="L78" s="54">
        <v>0</v>
      </c>
      <c r="M78" s="54">
        <v>21816</v>
      </c>
      <c r="N78" s="54">
        <v>0</v>
      </c>
      <c r="O78" s="54">
        <v>0</v>
      </c>
      <c r="P78" s="54">
        <v>0</v>
      </c>
      <c r="Q78" s="54">
        <v>0</v>
      </c>
    </row>
    <row r="79" spans="1:17" x14ac:dyDescent="0.2">
      <c r="A79" s="53" t="s">
        <v>388</v>
      </c>
      <c r="B79" s="53" t="s">
        <v>395</v>
      </c>
      <c r="C79" s="53" t="s">
        <v>243</v>
      </c>
      <c r="D79" s="53" t="s">
        <v>29</v>
      </c>
      <c r="E79" s="53" t="s">
        <v>413</v>
      </c>
      <c r="F79" s="53" t="s">
        <v>385</v>
      </c>
      <c r="G79" s="53" t="s">
        <v>451</v>
      </c>
      <c r="H79" s="53" t="s">
        <v>415</v>
      </c>
      <c r="I79" s="53" t="s">
        <v>50</v>
      </c>
      <c r="J79" s="54">
        <v>0</v>
      </c>
      <c r="K79" s="54">
        <v>0</v>
      </c>
      <c r="L79" s="54">
        <v>0</v>
      </c>
      <c r="M79" s="54">
        <v>418139</v>
      </c>
      <c r="N79" s="54">
        <v>0</v>
      </c>
      <c r="O79" s="54">
        <v>0</v>
      </c>
      <c r="P79" s="54">
        <v>0</v>
      </c>
      <c r="Q79" s="54">
        <v>0</v>
      </c>
    </row>
    <row r="80" spans="1:17" x14ac:dyDescent="0.2">
      <c r="A80" s="53" t="s">
        <v>388</v>
      </c>
      <c r="B80" s="53" t="s">
        <v>395</v>
      </c>
      <c r="C80" s="53" t="s">
        <v>243</v>
      </c>
      <c r="D80" s="53" t="s">
        <v>29</v>
      </c>
      <c r="E80" s="53" t="s">
        <v>413</v>
      </c>
      <c r="F80" s="53" t="s">
        <v>385</v>
      </c>
      <c r="G80" s="53" t="s">
        <v>451</v>
      </c>
      <c r="H80" s="53" t="s">
        <v>397</v>
      </c>
      <c r="I80" s="53" t="s">
        <v>50</v>
      </c>
      <c r="J80" s="54">
        <v>0</v>
      </c>
      <c r="K80" s="54">
        <v>0</v>
      </c>
      <c r="L80" s="54">
        <v>0</v>
      </c>
      <c r="M80" s="54">
        <v>9000</v>
      </c>
      <c r="N80" s="54">
        <v>0</v>
      </c>
      <c r="O80" s="54">
        <v>0</v>
      </c>
      <c r="P80" s="54">
        <v>0</v>
      </c>
      <c r="Q80" s="54">
        <v>0</v>
      </c>
    </row>
    <row r="81" spans="1:17" x14ac:dyDescent="0.2">
      <c r="A81" s="53" t="s">
        <v>388</v>
      </c>
      <c r="B81" s="53" t="s">
        <v>395</v>
      </c>
      <c r="C81" s="53" t="s">
        <v>243</v>
      </c>
      <c r="D81" s="53" t="s">
        <v>29</v>
      </c>
      <c r="E81" s="53" t="s">
        <v>413</v>
      </c>
      <c r="F81" s="53" t="s">
        <v>385</v>
      </c>
      <c r="G81" s="53" t="s">
        <v>452</v>
      </c>
      <c r="H81" s="53" t="s">
        <v>400</v>
      </c>
      <c r="I81" s="53" t="s">
        <v>52</v>
      </c>
      <c r="J81" s="54">
        <v>0</v>
      </c>
      <c r="K81" s="54">
        <v>0</v>
      </c>
      <c r="L81" s="54">
        <v>0</v>
      </c>
      <c r="M81" s="54">
        <v>1828960</v>
      </c>
      <c r="N81" s="54">
        <v>0</v>
      </c>
      <c r="O81" s="54">
        <v>0</v>
      </c>
      <c r="P81" s="54">
        <v>0</v>
      </c>
      <c r="Q81" s="54">
        <v>0</v>
      </c>
    </row>
    <row r="82" spans="1:17" x14ac:dyDescent="0.2">
      <c r="A82" s="53" t="s">
        <v>388</v>
      </c>
      <c r="B82" s="53" t="s">
        <v>395</v>
      </c>
      <c r="C82" s="53" t="s">
        <v>243</v>
      </c>
      <c r="D82" s="53" t="s">
        <v>29</v>
      </c>
      <c r="E82" s="53" t="s">
        <v>413</v>
      </c>
      <c r="F82" s="53" t="s">
        <v>385</v>
      </c>
      <c r="G82" s="53" t="s">
        <v>451</v>
      </c>
      <c r="H82" s="53" t="s">
        <v>400</v>
      </c>
      <c r="I82" s="53" t="s">
        <v>52</v>
      </c>
      <c r="J82" s="54">
        <v>0</v>
      </c>
      <c r="K82" s="54">
        <v>0</v>
      </c>
      <c r="L82" s="54">
        <v>0</v>
      </c>
      <c r="M82" s="54">
        <v>545591</v>
      </c>
      <c r="N82" s="54">
        <v>0</v>
      </c>
      <c r="O82" s="54">
        <v>0</v>
      </c>
      <c r="P82" s="54">
        <v>0</v>
      </c>
      <c r="Q82" s="54">
        <v>0</v>
      </c>
    </row>
    <row r="83" spans="1:17" hidden="1" x14ac:dyDescent="0.2">
      <c r="A83" s="53" t="s">
        <v>388</v>
      </c>
      <c r="B83" s="53" t="s">
        <v>395</v>
      </c>
      <c r="C83" s="53" t="s">
        <v>166</v>
      </c>
      <c r="D83" s="53" t="s">
        <v>29</v>
      </c>
      <c r="E83" s="53" t="s">
        <v>453</v>
      </c>
      <c r="F83" s="53" t="s">
        <v>385</v>
      </c>
      <c r="G83" s="53" t="s">
        <v>454</v>
      </c>
      <c r="H83" s="53" t="s">
        <v>415</v>
      </c>
      <c r="I83" s="53" t="s">
        <v>50</v>
      </c>
      <c r="J83" s="54">
        <v>0</v>
      </c>
      <c r="K83" s="54">
        <v>0</v>
      </c>
      <c r="L83" s="54">
        <v>306685.44</v>
      </c>
      <c r="M83" s="54">
        <v>306685.44</v>
      </c>
      <c r="N83" s="54">
        <v>0</v>
      </c>
      <c r="O83" s="54">
        <v>0</v>
      </c>
      <c r="P83" s="54">
        <v>0</v>
      </c>
      <c r="Q83" s="54">
        <v>0</v>
      </c>
    </row>
    <row r="84" spans="1:17" ht="21" hidden="1" x14ac:dyDescent="0.2">
      <c r="A84" s="53" t="s">
        <v>388</v>
      </c>
      <c r="B84" s="53" t="s">
        <v>458</v>
      </c>
      <c r="C84" s="53" t="s">
        <v>166</v>
      </c>
      <c r="D84" s="53" t="s">
        <v>29</v>
      </c>
      <c r="E84" s="53" t="s">
        <v>453</v>
      </c>
      <c r="F84" s="53" t="s">
        <v>459</v>
      </c>
      <c r="G84" s="53" t="s">
        <v>455</v>
      </c>
      <c r="H84" s="53" t="s">
        <v>400</v>
      </c>
      <c r="I84" s="53" t="s">
        <v>52</v>
      </c>
      <c r="J84" s="54">
        <v>0</v>
      </c>
      <c r="K84" s="54">
        <v>0</v>
      </c>
      <c r="L84" s="54">
        <v>793050</v>
      </c>
      <c r="M84" s="54">
        <v>793050</v>
      </c>
      <c r="N84" s="54">
        <v>0</v>
      </c>
      <c r="O84" s="54">
        <v>0</v>
      </c>
      <c r="P84" s="54">
        <v>0</v>
      </c>
      <c r="Q84" s="54">
        <v>0</v>
      </c>
    </row>
    <row r="85" spans="1:17" ht="21" hidden="1" x14ac:dyDescent="0.2">
      <c r="A85" s="53" t="s">
        <v>388</v>
      </c>
      <c r="B85" s="53" t="s">
        <v>458</v>
      </c>
      <c r="C85" s="53" t="s">
        <v>166</v>
      </c>
      <c r="D85" s="53" t="s">
        <v>29</v>
      </c>
      <c r="E85" s="53" t="s">
        <v>453</v>
      </c>
      <c r="F85" s="53" t="s">
        <v>459</v>
      </c>
      <c r="G85" s="53" t="s">
        <v>454</v>
      </c>
      <c r="H85" s="53" t="s">
        <v>429</v>
      </c>
      <c r="I85" s="53" t="s">
        <v>52</v>
      </c>
      <c r="J85" s="54">
        <v>0</v>
      </c>
      <c r="K85" s="54">
        <v>0</v>
      </c>
      <c r="L85" s="54">
        <v>575810.44999999995</v>
      </c>
      <c r="M85" s="54">
        <v>575810.44999999995</v>
      </c>
      <c r="N85" s="54">
        <v>0</v>
      </c>
      <c r="O85" s="54">
        <v>0</v>
      </c>
      <c r="P85" s="54">
        <v>0</v>
      </c>
      <c r="Q85" s="54">
        <v>0</v>
      </c>
    </row>
    <row r="86" spans="1:17" ht="21" hidden="1" x14ac:dyDescent="0.2">
      <c r="A86" s="53" t="s">
        <v>388</v>
      </c>
      <c r="B86" s="53" t="s">
        <v>458</v>
      </c>
      <c r="C86" s="53" t="s">
        <v>166</v>
      </c>
      <c r="D86" s="53" t="s">
        <v>29</v>
      </c>
      <c r="E86" s="53" t="s">
        <v>453</v>
      </c>
      <c r="F86" s="53" t="s">
        <v>459</v>
      </c>
      <c r="G86" s="53" t="s">
        <v>454</v>
      </c>
      <c r="H86" s="53" t="s">
        <v>400</v>
      </c>
      <c r="I86" s="53" t="s">
        <v>52</v>
      </c>
      <c r="J86" s="54">
        <v>0</v>
      </c>
      <c r="K86" s="54">
        <v>0</v>
      </c>
      <c r="L86" s="54">
        <v>94170.45</v>
      </c>
      <c r="M86" s="54">
        <v>94170.45</v>
      </c>
      <c r="N86" s="54">
        <v>0</v>
      </c>
      <c r="O86" s="54">
        <v>0</v>
      </c>
      <c r="P86" s="54">
        <v>0</v>
      </c>
      <c r="Q86" s="54">
        <v>0</v>
      </c>
    </row>
    <row r="87" spans="1:17" hidden="1" x14ac:dyDescent="0.2">
      <c r="A87" s="53" t="s">
        <v>388</v>
      </c>
      <c r="B87" s="53" t="s">
        <v>466</v>
      </c>
      <c r="C87" s="53" t="s">
        <v>172</v>
      </c>
      <c r="D87" s="53" t="s">
        <v>29</v>
      </c>
      <c r="E87" s="53" t="s">
        <v>203</v>
      </c>
      <c r="F87" s="53" t="s">
        <v>500</v>
      </c>
      <c r="G87" s="53" t="s">
        <v>504</v>
      </c>
      <c r="H87" s="53" t="s">
        <v>498</v>
      </c>
      <c r="I87" s="53" t="s">
        <v>52</v>
      </c>
      <c r="J87" s="54">
        <v>0</v>
      </c>
      <c r="K87" s="54">
        <v>297170.06</v>
      </c>
      <c r="L87" s="54">
        <v>215192.07</v>
      </c>
      <c r="M87" s="54">
        <v>512362.13</v>
      </c>
      <c r="N87" s="54">
        <v>-297170.06</v>
      </c>
      <c r="O87" s="54">
        <v>512362.13</v>
      </c>
      <c r="P87" s="54">
        <v>0</v>
      </c>
      <c r="Q87" s="54">
        <v>0</v>
      </c>
    </row>
    <row r="88" spans="1:17" hidden="1" x14ac:dyDescent="0.2">
      <c r="A88" s="39"/>
      <c r="B88" s="39"/>
      <c r="C88" s="39"/>
      <c r="D88" s="39"/>
      <c r="E88" s="39"/>
      <c r="F88" s="39"/>
      <c r="G88" s="39"/>
      <c r="H88" s="39"/>
      <c r="I88" s="39"/>
      <c r="J88" s="55">
        <v>0</v>
      </c>
      <c r="K88" s="55">
        <v>297170.06</v>
      </c>
      <c r="L88" s="55">
        <v>42186282.600000001</v>
      </c>
      <c r="M88" s="55">
        <v>52370336.619999997</v>
      </c>
      <c r="N88" s="55">
        <v>320004.43</v>
      </c>
      <c r="O88" s="55">
        <v>512362.13</v>
      </c>
      <c r="P88" s="55">
        <v>22496.400000000001</v>
      </c>
      <c r="Q88" s="55">
        <v>594678.09</v>
      </c>
    </row>
  </sheetData>
  <autoFilter ref="A6:I88">
    <filterColumn colId="2">
      <filters>
        <filter val="244"/>
        <filter val="247"/>
      </filters>
    </filterColumn>
  </autoFilter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3"/>
  <sheetViews>
    <sheetView workbookViewId="0"/>
  </sheetViews>
  <sheetFormatPr defaultColWidth="9" defaultRowHeight="12.75" x14ac:dyDescent="0.2"/>
  <cols>
    <col min="1" max="1" width="6.28515625" bestFit="1" customWidth="1"/>
    <col min="2" max="2" width="9.5703125" bestFit="1" customWidth="1"/>
    <col min="3" max="3" width="4.42578125" bestFit="1" customWidth="1"/>
    <col min="4" max="4" width="5.5703125" bestFit="1" customWidth="1"/>
    <col min="5" max="5" width="6.85546875" bestFit="1" customWidth="1"/>
    <col min="6" max="6" width="8.42578125" bestFit="1" customWidth="1"/>
    <col min="7" max="8" width="7.85546875" bestFit="1" customWidth="1"/>
    <col min="9" max="9" width="6.28515625" bestFit="1" customWidth="1"/>
    <col min="10" max="17" width="12.42578125" customWidth="1"/>
  </cols>
  <sheetData>
    <row r="1" spans="1:17" ht="12.75" customHeight="1" x14ac:dyDescent="0.2">
      <c r="A1" s="48"/>
      <c r="B1" s="48"/>
      <c r="C1" s="49"/>
      <c r="D1" s="48"/>
      <c r="E1" s="50"/>
      <c r="F1" s="51"/>
    </row>
    <row r="2" spans="1:17" ht="12.75" customHeight="1" x14ac:dyDescent="0.2">
      <c r="A2" s="49"/>
      <c r="B2" s="49"/>
      <c r="C2" s="49"/>
      <c r="D2" s="49"/>
      <c r="E2" s="49"/>
      <c r="F2" s="49"/>
    </row>
    <row r="3" spans="1:17" ht="12.75" customHeight="1" x14ac:dyDescent="0.2">
      <c r="A3" s="49"/>
      <c r="B3" s="49"/>
      <c r="C3" s="49"/>
      <c r="D3" s="49"/>
      <c r="E3" s="49"/>
      <c r="F3" s="49"/>
    </row>
    <row r="4" spans="1:17" ht="12.75" customHeight="1" x14ac:dyDescent="0.2">
      <c r="A4" s="49"/>
      <c r="B4" s="49"/>
      <c r="C4" s="49"/>
      <c r="D4" s="49"/>
      <c r="E4" s="49"/>
      <c r="F4" s="49"/>
    </row>
    <row r="5" spans="1:17" ht="12.75" customHeight="1" x14ac:dyDescent="0.2"/>
    <row r="6" spans="1:17" ht="31.5" x14ac:dyDescent="0.2">
      <c r="A6" s="52" t="s">
        <v>372</v>
      </c>
      <c r="B6" s="52" t="s">
        <v>373</v>
      </c>
      <c r="C6" s="52" t="s">
        <v>374</v>
      </c>
      <c r="D6" s="52" t="s">
        <v>376</v>
      </c>
      <c r="E6" s="52" t="s">
        <v>375</v>
      </c>
      <c r="F6" s="52" t="s">
        <v>377</v>
      </c>
      <c r="G6" s="52" t="s">
        <v>378</v>
      </c>
      <c r="H6" s="52" t="s">
        <v>379</v>
      </c>
      <c r="I6" s="52" t="s">
        <v>380</v>
      </c>
      <c r="J6" s="52" t="s">
        <v>486</v>
      </c>
      <c r="K6" s="52" t="s">
        <v>487</v>
      </c>
      <c r="L6" s="52" t="s">
        <v>488</v>
      </c>
      <c r="M6" s="52" t="s">
        <v>489</v>
      </c>
      <c r="N6" s="52" t="s">
        <v>490</v>
      </c>
      <c r="O6" s="52" t="s">
        <v>491</v>
      </c>
      <c r="P6" s="52" t="s">
        <v>492</v>
      </c>
      <c r="Q6" s="39" t="s">
        <v>493</v>
      </c>
    </row>
    <row r="7" spans="1:17" hidden="1" x14ac:dyDescent="0.2">
      <c r="A7" s="53" t="s">
        <v>494</v>
      </c>
      <c r="B7" s="53" t="s">
        <v>495</v>
      </c>
      <c r="C7" s="53" t="s">
        <v>496</v>
      </c>
      <c r="D7" s="53" t="s">
        <v>29</v>
      </c>
      <c r="E7" s="53" t="s">
        <v>496</v>
      </c>
      <c r="F7" s="53" t="s">
        <v>385</v>
      </c>
      <c r="G7" s="53" t="s">
        <v>497</v>
      </c>
      <c r="H7" s="53" t="s">
        <v>498</v>
      </c>
      <c r="I7" s="53" t="s">
        <v>53</v>
      </c>
      <c r="J7" s="54">
        <v>0</v>
      </c>
      <c r="K7" s="54">
        <v>0</v>
      </c>
      <c r="L7" s="54">
        <v>0</v>
      </c>
      <c r="M7" s="54">
        <v>0</v>
      </c>
      <c r="N7" s="54">
        <v>0.01</v>
      </c>
      <c r="O7" s="54">
        <v>0</v>
      </c>
      <c r="P7" s="54">
        <v>0</v>
      </c>
      <c r="Q7" s="54">
        <v>0.01</v>
      </c>
    </row>
    <row r="8" spans="1:17" hidden="1" x14ac:dyDescent="0.2">
      <c r="A8" s="53" t="s">
        <v>494</v>
      </c>
      <c r="B8" s="53" t="s">
        <v>495</v>
      </c>
      <c r="C8" s="53" t="s">
        <v>496</v>
      </c>
      <c r="D8" s="53" t="s">
        <v>29</v>
      </c>
      <c r="E8" s="53" t="s">
        <v>496</v>
      </c>
      <c r="F8" s="53" t="s">
        <v>385</v>
      </c>
      <c r="G8" s="53" t="s">
        <v>497</v>
      </c>
      <c r="H8" s="53" t="s">
        <v>496</v>
      </c>
      <c r="I8" s="53" t="s">
        <v>53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</row>
    <row r="9" spans="1:17" hidden="1" x14ac:dyDescent="0.2">
      <c r="A9" s="53" t="s">
        <v>388</v>
      </c>
      <c r="B9" s="53" t="s">
        <v>495</v>
      </c>
      <c r="C9" s="53" t="s">
        <v>496</v>
      </c>
      <c r="D9" s="53" t="s">
        <v>29</v>
      </c>
      <c r="E9" s="53" t="s">
        <v>496</v>
      </c>
      <c r="F9" s="53" t="s">
        <v>385</v>
      </c>
      <c r="G9" s="53" t="s">
        <v>497</v>
      </c>
      <c r="H9" s="53" t="s">
        <v>499</v>
      </c>
      <c r="I9" s="53" t="s">
        <v>50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</row>
    <row r="10" spans="1:17" hidden="1" x14ac:dyDescent="0.2">
      <c r="A10" s="53" t="s">
        <v>388</v>
      </c>
      <c r="B10" s="53" t="s">
        <v>495</v>
      </c>
      <c r="C10" s="53" t="s">
        <v>496</v>
      </c>
      <c r="D10" s="53" t="s">
        <v>29</v>
      </c>
      <c r="E10" s="53" t="s">
        <v>496</v>
      </c>
      <c r="F10" s="53" t="s">
        <v>385</v>
      </c>
      <c r="G10" s="53" t="s">
        <v>497</v>
      </c>
      <c r="H10" s="53" t="s">
        <v>416</v>
      </c>
      <c r="I10" s="53" t="s">
        <v>50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</row>
    <row r="11" spans="1:17" hidden="1" x14ac:dyDescent="0.2">
      <c r="A11" s="53" t="s">
        <v>388</v>
      </c>
      <c r="B11" s="53" t="s">
        <v>495</v>
      </c>
      <c r="C11" s="53" t="s">
        <v>496</v>
      </c>
      <c r="D11" s="53" t="s">
        <v>29</v>
      </c>
      <c r="E11" s="53" t="s">
        <v>496</v>
      </c>
      <c r="F11" s="53" t="s">
        <v>385</v>
      </c>
      <c r="G11" s="53" t="s">
        <v>497</v>
      </c>
      <c r="H11" s="53" t="s">
        <v>431</v>
      </c>
      <c r="I11" s="53" t="s">
        <v>50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</row>
    <row r="12" spans="1:17" hidden="1" x14ac:dyDescent="0.2">
      <c r="A12" s="53" t="s">
        <v>388</v>
      </c>
      <c r="B12" s="53" t="s">
        <v>495</v>
      </c>
      <c r="C12" s="53" t="s">
        <v>496</v>
      </c>
      <c r="D12" s="53" t="s">
        <v>29</v>
      </c>
      <c r="E12" s="53" t="s">
        <v>496</v>
      </c>
      <c r="F12" s="53" t="s">
        <v>385</v>
      </c>
      <c r="G12" s="53" t="s">
        <v>497</v>
      </c>
      <c r="H12" s="53" t="s">
        <v>406</v>
      </c>
      <c r="I12" s="53" t="s">
        <v>50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</row>
    <row r="13" spans="1:17" hidden="1" x14ac:dyDescent="0.2">
      <c r="A13" s="53" t="s">
        <v>388</v>
      </c>
      <c r="B13" s="53" t="s">
        <v>495</v>
      </c>
      <c r="C13" s="53" t="s">
        <v>496</v>
      </c>
      <c r="D13" s="53" t="s">
        <v>29</v>
      </c>
      <c r="E13" s="53" t="s">
        <v>496</v>
      </c>
      <c r="F13" s="53" t="s">
        <v>385</v>
      </c>
      <c r="G13" s="53" t="s">
        <v>497</v>
      </c>
      <c r="H13" s="53" t="s">
        <v>415</v>
      </c>
      <c r="I13" s="53" t="s">
        <v>50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</row>
    <row r="14" spans="1:17" hidden="1" x14ac:dyDescent="0.2">
      <c r="A14" s="53" t="s">
        <v>388</v>
      </c>
      <c r="B14" s="53" t="s">
        <v>495</v>
      </c>
      <c r="C14" s="53" t="s">
        <v>496</v>
      </c>
      <c r="D14" s="53" t="s">
        <v>29</v>
      </c>
      <c r="E14" s="53" t="s">
        <v>496</v>
      </c>
      <c r="F14" s="53" t="s">
        <v>385</v>
      </c>
      <c r="G14" s="53" t="s">
        <v>497</v>
      </c>
      <c r="H14" s="53" t="s">
        <v>430</v>
      </c>
      <c r="I14" s="53" t="s">
        <v>50</v>
      </c>
      <c r="J14" s="54">
        <v>0</v>
      </c>
      <c r="K14" s="54">
        <v>0</v>
      </c>
      <c r="L14" s="54">
        <v>0</v>
      </c>
      <c r="M14" s="54">
        <v>0</v>
      </c>
      <c r="N14" s="54">
        <v>22496.400000000001</v>
      </c>
      <c r="O14" s="54">
        <v>0</v>
      </c>
      <c r="P14" s="54">
        <v>22496.400000000001</v>
      </c>
      <c r="Q14" s="54">
        <v>0</v>
      </c>
    </row>
    <row r="15" spans="1:17" hidden="1" x14ac:dyDescent="0.2">
      <c r="A15" s="53" t="s">
        <v>388</v>
      </c>
      <c r="B15" s="53" t="s">
        <v>495</v>
      </c>
      <c r="C15" s="53" t="s">
        <v>496</v>
      </c>
      <c r="D15" s="53" t="s">
        <v>29</v>
      </c>
      <c r="E15" s="53" t="s">
        <v>496</v>
      </c>
      <c r="F15" s="53" t="s">
        <v>385</v>
      </c>
      <c r="G15" s="53" t="s">
        <v>497</v>
      </c>
      <c r="H15" s="53" t="s">
        <v>397</v>
      </c>
      <c r="I15" s="53" t="s">
        <v>50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</row>
    <row r="16" spans="1:17" hidden="1" x14ac:dyDescent="0.2">
      <c r="A16" s="53" t="s">
        <v>388</v>
      </c>
      <c r="B16" s="53" t="s">
        <v>495</v>
      </c>
      <c r="C16" s="53" t="s">
        <v>496</v>
      </c>
      <c r="D16" s="53" t="s">
        <v>29</v>
      </c>
      <c r="E16" s="53" t="s">
        <v>496</v>
      </c>
      <c r="F16" s="53" t="s">
        <v>385</v>
      </c>
      <c r="G16" s="53" t="s">
        <v>497</v>
      </c>
      <c r="H16" s="53" t="s">
        <v>107</v>
      </c>
      <c r="I16" s="53" t="s">
        <v>50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</row>
    <row r="17" spans="1:17" hidden="1" x14ac:dyDescent="0.2">
      <c r="A17" s="53" t="s">
        <v>388</v>
      </c>
      <c r="B17" s="53" t="s">
        <v>495</v>
      </c>
      <c r="C17" s="53" t="s">
        <v>496</v>
      </c>
      <c r="D17" s="53" t="s">
        <v>29</v>
      </c>
      <c r="E17" s="53" t="s">
        <v>496</v>
      </c>
      <c r="F17" s="53" t="s">
        <v>385</v>
      </c>
      <c r="G17" s="53" t="s">
        <v>497</v>
      </c>
      <c r="H17" s="53" t="s">
        <v>396</v>
      </c>
      <c r="I17" s="53" t="s">
        <v>50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</row>
    <row r="18" spans="1:17" hidden="1" x14ac:dyDescent="0.2">
      <c r="A18" s="53" t="s">
        <v>388</v>
      </c>
      <c r="B18" s="53" t="s">
        <v>495</v>
      </c>
      <c r="C18" s="53" t="s">
        <v>496</v>
      </c>
      <c r="D18" s="53" t="s">
        <v>29</v>
      </c>
      <c r="E18" s="53" t="s">
        <v>496</v>
      </c>
      <c r="F18" s="53" t="s">
        <v>385</v>
      </c>
      <c r="G18" s="53" t="s">
        <v>497</v>
      </c>
      <c r="H18" s="53" t="s">
        <v>480</v>
      </c>
      <c r="I18" s="53" t="s">
        <v>50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</row>
    <row r="19" spans="1:17" hidden="1" x14ac:dyDescent="0.2">
      <c r="A19" s="53" t="s">
        <v>494</v>
      </c>
      <c r="B19" s="53" t="s">
        <v>495</v>
      </c>
      <c r="C19" s="53" t="s">
        <v>496</v>
      </c>
      <c r="D19" s="53" t="s">
        <v>29</v>
      </c>
      <c r="E19" s="53" t="s">
        <v>496</v>
      </c>
      <c r="F19" s="53" t="s">
        <v>500</v>
      </c>
      <c r="G19" s="53" t="s">
        <v>497</v>
      </c>
      <c r="H19" s="53" t="s">
        <v>498</v>
      </c>
      <c r="I19" s="53" t="s">
        <v>52</v>
      </c>
      <c r="J19" s="54">
        <v>0</v>
      </c>
      <c r="K19" s="54">
        <v>0</v>
      </c>
      <c r="L19" s="54">
        <v>0</v>
      </c>
      <c r="M19" s="54">
        <v>0</v>
      </c>
      <c r="N19" s="54">
        <v>512362.13</v>
      </c>
      <c r="O19" s="54">
        <v>0</v>
      </c>
      <c r="P19" s="54">
        <v>0</v>
      </c>
      <c r="Q19" s="54">
        <v>512362.13</v>
      </c>
    </row>
    <row r="20" spans="1:17" hidden="1" x14ac:dyDescent="0.2">
      <c r="A20" s="53" t="s">
        <v>494</v>
      </c>
      <c r="B20" s="53" t="s">
        <v>495</v>
      </c>
      <c r="C20" s="53" t="s">
        <v>496</v>
      </c>
      <c r="D20" s="53" t="s">
        <v>29</v>
      </c>
      <c r="E20" s="53" t="s">
        <v>496</v>
      </c>
      <c r="F20" s="53" t="s">
        <v>500</v>
      </c>
      <c r="G20" s="53" t="s">
        <v>497</v>
      </c>
      <c r="H20" s="53" t="s">
        <v>498</v>
      </c>
      <c r="I20" s="53" t="s">
        <v>52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</row>
    <row r="21" spans="1:17" hidden="1" x14ac:dyDescent="0.2">
      <c r="A21" s="53" t="s">
        <v>494</v>
      </c>
      <c r="B21" s="53" t="s">
        <v>495</v>
      </c>
      <c r="C21" s="53" t="s">
        <v>496</v>
      </c>
      <c r="D21" s="53" t="s">
        <v>29</v>
      </c>
      <c r="E21" s="53" t="s">
        <v>496</v>
      </c>
      <c r="F21" s="53" t="s">
        <v>500</v>
      </c>
      <c r="G21" s="53" t="s">
        <v>497</v>
      </c>
      <c r="H21" s="53" t="s">
        <v>498</v>
      </c>
      <c r="I21" s="53" t="s">
        <v>49</v>
      </c>
      <c r="J21" s="54">
        <v>0</v>
      </c>
      <c r="K21" s="54">
        <v>0</v>
      </c>
      <c r="L21" s="54">
        <v>0</v>
      </c>
      <c r="M21" s="54">
        <v>0</v>
      </c>
      <c r="N21" s="54">
        <v>82315.95</v>
      </c>
      <c r="O21" s="54">
        <v>0</v>
      </c>
      <c r="P21" s="54">
        <v>0</v>
      </c>
      <c r="Q21" s="54">
        <v>82315.95</v>
      </c>
    </row>
    <row r="22" spans="1:17" hidden="1" x14ac:dyDescent="0.2">
      <c r="A22" s="53" t="s">
        <v>494</v>
      </c>
      <c r="B22" s="53" t="s">
        <v>495</v>
      </c>
      <c r="C22" s="53" t="s">
        <v>496</v>
      </c>
      <c r="D22" s="53" t="s">
        <v>29</v>
      </c>
      <c r="E22" s="53" t="s">
        <v>496</v>
      </c>
      <c r="F22" s="53" t="s">
        <v>500</v>
      </c>
      <c r="G22" s="53" t="s">
        <v>497</v>
      </c>
      <c r="H22" s="53" t="s">
        <v>498</v>
      </c>
      <c r="I22" s="53" t="s">
        <v>49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</row>
    <row r="23" spans="1:17" hidden="1" x14ac:dyDescent="0.2">
      <c r="A23" s="53" t="s">
        <v>494</v>
      </c>
      <c r="B23" s="53" t="s">
        <v>495</v>
      </c>
      <c r="C23" s="53" t="s">
        <v>496</v>
      </c>
      <c r="D23" s="53" t="s">
        <v>29</v>
      </c>
      <c r="E23" s="53" t="s">
        <v>496</v>
      </c>
      <c r="F23" s="53" t="s">
        <v>465</v>
      </c>
      <c r="G23" s="53" t="s">
        <v>497</v>
      </c>
      <c r="H23" s="53" t="s">
        <v>256</v>
      </c>
      <c r="I23" s="53" t="s">
        <v>49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</row>
    <row r="24" spans="1:17" hidden="1" x14ac:dyDescent="0.2">
      <c r="A24" s="53" t="s">
        <v>494</v>
      </c>
      <c r="B24" s="53" t="s">
        <v>495</v>
      </c>
      <c r="C24" s="53" t="s">
        <v>496</v>
      </c>
      <c r="D24" s="53" t="s">
        <v>29</v>
      </c>
      <c r="E24" s="53" t="s">
        <v>496</v>
      </c>
      <c r="F24" s="53" t="s">
        <v>465</v>
      </c>
      <c r="G24" s="53" t="s">
        <v>497</v>
      </c>
      <c r="H24" s="53" t="s">
        <v>256</v>
      </c>
      <c r="I24" s="53" t="s">
        <v>49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</row>
    <row r="25" spans="1:17" hidden="1" x14ac:dyDescent="0.2">
      <c r="A25" s="53" t="s">
        <v>494</v>
      </c>
      <c r="B25" s="53" t="s">
        <v>495</v>
      </c>
      <c r="C25" s="53" t="s">
        <v>496</v>
      </c>
      <c r="D25" s="53" t="s">
        <v>29</v>
      </c>
      <c r="E25" s="53" t="s">
        <v>496</v>
      </c>
      <c r="F25" s="53" t="s">
        <v>385</v>
      </c>
      <c r="G25" s="53" t="s">
        <v>497</v>
      </c>
      <c r="H25" s="53" t="s">
        <v>498</v>
      </c>
      <c r="I25" s="53" t="s">
        <v>52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</row>
    <row r="26" spans="1:17" hidden="1" x14ac:dyDescent="0.2">
      <c r="A26" s="53" t="s">
        <v>494</v>
      </c>
      <c r="B26" s="53" t="s">
        <v>495</v>
      </c>
      <c r="C26" s="53" t="s">
        <v>496</v>
      </c>
      <c r="D26" s="53" t="s">
        <v>29</v>
      </c>
      <c r="E26" s="53" t="s">
        <v>496</v>
      </c>
      <c r="F26" s="53" t="s">
        <v>385</v>
      </c>
      <c r="G26" s="53" t="s">
        <v>497</v>
      </c>
      <c r="H26" s="53" t="s">
        <v>467</v>
      </c>
      <c r="I26" s="53" t="s">
        <v>52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</row>
    <row r="27" spans="1:17" hidden="1" x14ac:dyDescent="0.2">
      <c r="A27" s="53" t="s">
        <v>494</v>
      </c>
      <c r="B27" s="53" t="s">
        <v>495</v>
      </c>
      <c r="C27" s="53" t="s">
        <v>496</v>
      </c>
      <c r="D27" s="53" t="s">
        <v>29</v>
      </c>
      <c r="E27" s="53" t="s">
        <v>496</v>
      </c>
      <c r="F27" s="53" t="s">
        <v>385</v>
      </c>
      <c r="G27" s="53" t="s">
        <v>497</v>
      </c>
      <c r="H27" s="53" t="s">
        <v>467</v>
      </c>
      <c r="I27" s="53" t="s">
        <v>52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</row>
    <row r="28" spans="1:17" hidden="1" x14ac:dyDescent="0.2">
      <c r="A28" s="53" t="s">
        <v>494</v>
      </c>
      <c r="B28" s="53" t="s">
        <v>495</v>
      </c>
      <c r="C28" s="53" t="s">
        <v>496</v>
      </c>
      <c r="D28" s="53" t="s">
        <v>29</v>
      </c>
      <c r="E28" s="53" t="s">
        <v>496</v>
      </c>
      <c r="F28" s="53" t="s">
        <v>385</v>
      </c>
      <c r="G28" s="53" t="s">
        <v>497</v>
      </c>
      <c r="H28" s="53" t="s">
        <v>496</v>
      </c>
      <c r="I28" s="53" t="s">
        <v>52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</row>
    <row r="29" spans="1:17" hidden="1" x14ac:dyDescent="0.2">
      <c r="A29" s="53" t="s">
        <v>388</v>
      </c>
      <c r="B29" s="53" t="s">
        <v>395</v>
      </c>
      <c r="C29" s="53" t="s">
        <v>115</v>
      </c>
      <c r="D29" s="53" t="s">
        <v>29</v>
      </c>
      <c r="E29" s="53" t="s">
        <v>390</v>
      </c>
      <c r="F29" s="53" t="s">
        <v>385</v>
      </c>
      <c r="G29" s="53" t="s">
        <v>398</v>
      </c>
      <c r="H29" s="53" t="s">
        <v>397</v>
      </c>
      <c r="I29" s="53" t="s">
        <v>50</v>
      </c>
      <c r="J29" s="54">
        <v>0</v>
      </c>
      <c r="K29" s="54">
        <v>0</v>
      </c>
      <c r="L29" s="54">
        <v>50806.45</v>
      </c>
      <c r="M29" s="54">
        <v>50806.45</v>
      </c>
      <c r="N29" s="54">
        <v>0</v>
      </c>
      <c r="O29" s="54">
        <v>0</v>
      </c>
      <c r="P29" s="54">
        <v>0</v>
      </c>
      <c r="Q29" s="54">
        <v>0</v>
      </c>
    </row>
    <row r="30" spans="1:17" hidden="1" x14ac:dyDescent="0.2">
      <c r="A30" s="53" t="s">
        <v>388</v>
      </c>
      <c r="B30" s="53" t="s">
        <v>395</v>
      </c>
      <c r="C30" s="53" t="s">
        <v>115</v>
      </c>
      <c r="D30" s="53" t="s">
        <v>29</v>
      </c>
      <c r="E30" s="53" t="s">
        <v>390</v>
      </c>
      <c r="F30" s="53" t="s">
        <v>385</v>
      </c>
      <c r="G30" s="53" t="s">
        <v>392</v>
      </c>
      <c r="H30" s="53" t="s">
        <v>397</v>
      </c>
      <c r="I30" s="53" t="s">
        <v>50</v>
      </c>
      <c r="J30" s="54">
        <v>0</v>
      </c>
      <c r="K30" s="54">
        <v>0</v>
      </c>
      <c r="L30" s="54">
        <v>118548.55</v>
      </c>
      <c r="M30" s="54">
        <v>118548.55</v>
      </c>
      <c r="N30" s="54">
        <v>0</v>
      </c>
      <c r="O30" s="54">
        <v>0</v>
      </c>
      <c r="P30" s="54">
        <v>0</v>
      </c>
      <c r="Q30" s="54">
        <v>0</v>
      </c>
    </row>
    <row r="31" spans="1:17" hidden="1" x14ac:dyDescent="0.2">
      <c r="A31" s="53" t="s">
        <v>388</v>
      </c>
      <c r="B31" s="53" t="s">
        <v>464</v>
      </c>
      <c r="C31" s="53" t="s">
        <v>115</v>
      </c>
      <c r="D31" s="53" t="s">
        <v>29</v>
      </c>
      <c r="E31" s="53" t="s">
        <v>390</v>
      </c>
      <c r="F31" s="53" t="s">
        <v>500</v>
      </c>
      <c r="G31" s="53" t="s">
        <v>392</v>
      </c>
      <c r="H31" s="53" t="s">
        <v>498</v>
      </c>
      <c r="I31" s="53" t="s">
        <v>49</v>
      </c>
      <c r="J31" s="54">
        <v>0</v>
      </c>
      <c r="K31" s="54">
        <v>0</v>
      </c>
      <c r="L31" s="54">
        <v>74883.789999999994</v>
      </c>
      <c r="M31" s="54">
        <v>74883.789999999994</v>
      </c>
      <c r="N31" s="54">
        <v>0</v>
      </c>
      <c r="O31" s="54">
        <v>0</v>
      </c>
      <c r="P31" s="54">
        <v>0</v>
      </c>
      <c r="Q31" s="54">
        <v>0</v>
      </c>
    </row>
    <row r="32" spans="1:17" hidden="1" x14ac:dyDescent="0.2">
      <c r="A32" s="53" t="s">
        <v>388</v>
      </c>
      <c r="B32" s="53" t="s">
        <v>464</v>
      </c>
      <c r="C32" s="53" t="s">
        <v>115</v>
      </c>
      <c r="D32" s="53" t="s">
        <v>29</v>
      </c>
      <c r="E32" s="53" t="s">
        <v>390</v>
      </c>
      <c r="F32" s="53" t="s">
        <v>465</v>
      </c>
      <c r="G32" s="53" t="s">
        <v>392</v>
      </c>
      <c r="H32" s="53" t="s">
        <v>256</v>
      </c>
      <c r="I32" s="53" t="s">
        <v>49</v>
      </c>
      <c r="J32" s="54">
        <v>0</v>
      </c>
      <c r="K32" s="54">
        <v>0</v>
      </c>
      <c r="L32" s="54">
        <v>1560000</v>
      </c>
      <c r="M32" s="54">
        <v>1560000</v>
      </c>
      <c r="N32" s="54">
        <v>0</v>
      </c>
      <c r="O32" s="54">
        <v>0</v>
      </c>
      <c r="P32" s="54">
        <v>0</v>
      </c>
      <c r="Q32" s="54">
        <v>0</v>
      </c>
    </row>
    <row r="33" spans="1:17" hidden="1" x14ac:dyDescent="0.2">
      <c r="A33" s="53" t="s">
        <v>388</v>
      </c>
      <c r="B33" s="53" t="s">
        <v>461</v>
      </c>
      <c r="C33" s="53" t="s">
        <v>115</v>
      </c>
      <c r="D33" s="53" t="s">
        <v>29</v>
      </c>
      <c r="E33" s="53" t="s">
        <v>390</v>
      </c>
      <c r="F33" s="53" t="s">
        <v>391</v>
      </c>
      <c r="G33" s="53" t="s">
        <v>398</v>
      </c>
      <c r="H33" s="53" t="s">
        <v>463</v>
      </c>
      <c r="I33" s="53" t="s">
        <v>52</v>
      </c>
      <c r="J33" s="54">
        <v>0</v>
      </c>
      <c r="K33" s="54">
        <v>0</v>
      </c>
      <c r="L33" s="54">
        <v>2999949.92</v>
      </c>
      <c r="M33" s="54">
        <v>2999949.92</v>
      </c>
      <c r="N33" s="54">
        <v>0</v>
      </c>
      <c r="O33" s="54">
        <v>0</v>
      </c>
      <c r="P33" s="54">
        <v>0</v>
      </c>
      <c r="Q33" s="54">
        <v>0</v>
      </c>
    </row>
    <row r="34" spans="1:17" hidden="1" x14ac:dyDescent="0.2">
      <c r="A34" s="53" t="s">
        <v>388</v>
      </c>
      <c r="B34" s="53" t="s">
        <v>461</v>
      </c>
      <c r="C34" s="53" t="s">
        <v>115</v>
      </c>
      <c r="D34" s="53" t="s">
        <v>29</v>
      </c>
      <c r="E34" s="53" t="s">
        <v>390</v>
      </c>
      <c r="F34" s="53" t="s">
        <v>391</v>
      </c>
      <c r="G34" s="53" t="s">
        <v>392</v>
      </c>
      <c r="H34" s="53" t="s">
        <v>463</v>
      </c>
      <c r="I34" s="53" t="s">
        <v>52</v>
      </c>
      <c r="J34" s="54">
        <v>0</v>
      </c>
      <c r="K34" s="54">
        <v>0</v>
      </c>
      <c r="L34" s="54">
        <v>16325324.880000001</v>
      </c>
      <c r="M34" s="54">
        <v>16325324.880000001</v>
      </c>
      <c r="N34" s="54">
        <v>0</v>
      </c>
      <c r="O34" s="54">
        <v>0</v>
      </c>
      <c r="P34" s="54">
        <v>0</v>
      </c>
      <c r="Q34" s="54">
        <v>0</v>
      </c>
    </row>
    <row r="35" spans="1:17" hidden="1" x14ac:dyDescent="0.2">
      <c r="A35" s="53" t="s">
        <v>388</v>
      </c>
      <c r="B35" s="53" t="s">
        <v>461</v>
      </c>
      <c r="C35" s="53" t="s">
        <v>115</v>
      </c>
      <c r="D35" s="53" t="s">
        <v>29</v>
      </c>
      <c r="E35" s="53" t="s">
        <v>390</v>
      </c>
      <c r="F35" s="53" t="s">
        <v>501</v>
      </c>
      <c r="G35" s="53" t="s">
        <v>392</v>
      </c>
      <c r="H35" s="53" t="s">
        <v>463</v>
      </c>
      <c r="I35" s="53" t="s">
        <v>52</v>
      </c>
      <c r="J35" s="54">
        <v>0</v>
      </c>
      <c r="K35" s="54">
        <v>0</v>
      </c>
      <c r="L35" s="54">
        <v>1484350.23</v>
      </c>
      <c r="M35" s="54">
        <v>1484350.23</v>
      </c>
      <c r="N35" s="54">
        <v>0</v>
      </c>
      <c r="O35" s="54">
        <v>0</v>
      </c>
      <c r="P35" s="54">
        <v>0</v>
      </c>
      <c r="Q35" s="54">
        <v>0</v>
      </c>
    </row>
    <row r="36" spans="1:17" ht="21" hidden="1" x14ac:dyDescent="0.2">
      <c r="A36" s="53" t="s">
        <v>388</v>
      </c>
      <c r="B36" s="53" t="s">
        <v>458</v>
      </c>
      <c r="C36" s="53" t="s">
        <v>115</v>
      </c>
      <c r="D36" s="53" t="s">
        <v>29</v>
      </c>
      <c r="E36" s="53" t="s">
        <v>390</v>
      </c>
      <c r="F36" s="53" t="s">
        <v>459</v>
      </c>
      <c r="G36" s="53" t="s">
        <v>399</v>
      </c>
      <c r="H36" s="53" t="s">
        <v>400</v>
      </c>
      <c r="I36" s="53" t="s">
        <v>52</v>
      </c>
      <c r="J36" s="54">
        <v>0</v>
      </c>
      <c r="K36" s="54">
        <v>0</v>
      </c>
      <c r="L36" s="54">
        <v>2382154.3199999998</v>
      </c>
      <c r="M36" s="54">
        <v>2382154.3199999998</v>
      </c>
      <c r="N36" s="54">
        <v>0</v>
      </c>
      <c r="O36" s="54">
        <v>0</v>
      </c>
      <c r="P36" s="54">
        <v>0</v>
      </c>
      <c r="Q36" s="54">
        <v>0</v>
      </c>
    </row>
    <row r="37" spans="1:17" ht="21" hidden="1" x14ac:dyDescent="0.2">
      <c r="A37" s="53" t="s">
        <v>388</v>
      </c>
      <c r="B37" s="53" t="s">
        <v>458</v>
      </c>
      <c r="C37" s="53" t="s">
        <v>115</v>
      </c>
      <c r="D37" s="53" t="s">
        <v>29</v>
      </c>
      <c r="E37" s="53" t="s">
        <v>390</v>
      </c>
      <c r="F37" s="53" t="s">
        <v>459</v>
      </c>
      <c r="G37" s="53" t="s">
        <v>398</v>
      </c>
      <c r="H37" s="53" t="s">
        <v>400</v>
      </c>
      <c r="I37" s="53" t="s">
        <v>52</v>
      </c>
      <c r="J37" s="54">
        <v>0</v>
      </c>
      <c r="K37" s="54">
        <v>0</v>
      </c>
      <c r="L37" s="54">
        <v>328099.71999999997</v>
      </c>
      <c r="M37" s="54">
        <v>328099.71999999997</v>
      </c>
      <c r="N37" s="54">
        <v>0</v>
      </c>
      <c r="O37" s="54">
        <v>0</v>
      </c>
      <c r="P37" s="54">
        <v>0</v>
      </c>
      <c r="Q37" s="54">
        <v>0</v>
      </c>
    </row>
    <row r="38" spans="1:17" hidden="1" x14ac:dyDescent="0.2">
      <c r="A38" s="53" t="s">
        <v>388</v>
      </c>
      <c r="B38" s="53" t="s">
        <v>395</v>
      </c>
      <c r="C38" s="53" t="s">
        <v>115</v>
      </c>
      <c r="D38" s="53" t="s">
        <v>29</v>
      </c>
      <c r="E38" s="53" t="s">
        <v>390</v>
      </c>
      <c r="F38" s="53" t="s">
        <v>501</v>
      </c>
      <c r="G38" s="53" t="s">
        <v>399</v>
      </c>
      <c r="H38" s="53" t="s">
        <v>460</v>
      </c>
      <c r="I38" s="53" t="s">
        <v>52</v>
      </c>
      <c r="J38" s="54">
        <v>0</v>
      </c>
      <c r="K38" s="54">
        <v>0</v>
      </c>
      <c r="L38" s="54">
        <v>1957737.69</v>
      </c>
      <c r="M38" s="54">
        <v>1957737.69</v>
      </c>
      <c r="N38" s="54">
        <v>0</v>
      </c>
      <c r="O38" s="54">
        <v>0</v>
      </c>
      <c r="P38" s="54">
        <v>0</v>
      </c>
      <c r="Q38" s="54">
        <v>0</v>
      </c>
    </row>
    <row r="39" spans="1:17" hidden="1" x14ac:dyDescent="0.2">
      <c r="A39" s="53" t="s">
        <v>388</v>
      </c>
      <c r="B39" s="53" t="s">
        <v>389</v>
      </c>
      <c r="C39" s="53" t="s">
        <v>124</v>
      </c>
      <c r="D39" s="53" t="s">
        <v>29</v>
      </c>
      <c r="E39" s="53" t="s">
        <v>393</v>
      </c>
      <c r="F39" s="53" t="s">
        <v>391</v>
      </c>
      <c r="G39" s="53" t="s">
        <v>394</v>
      </c>
      <c r="H39" s="53" t="s">
        <v>498</v>
      </c>
      <c r="I39" s="53" t="s">
        <v>53</v>
      </c>
      <c r="J39" s="54">
        <v>0</v>
      </c>
      <c r="K39" s="54">
        <v>0</v>
      </c>
      <c r="L39" s="54">
        <v>0.01</v>
      </c>
      <c r="M39" s="54">
        <v>0.01</v>
      </c>
      <c r="N39" s="54">
        <v>0</v>
      </c>
      <c r="O39" s="54">
        <v>0</v>
      </c>
      <c r="P39" s="54">
        <v>0</v>
      </c>
      <c r="Q39" s="54">
        <v>0</v>
      </c>
    </row>
    <row r="40" spans="1:17" hidden="1" x14ac:dyDescent="0.2">
      <c r="A40" s="53" t="s">
        <v>388</v>
      </c>
      <c r="B40" s="53" t="s">
        <v>395</v>
      </c>
      <c r="C40" s="53" t="s">
        <v>124</v>
      </c>
      <c r="D40" s="53" t="s">
        <v>29</v>
      </c>
      <c r="E40" s="53" t="s">
        <v>393</v>
      </c>
      <c r="F40" s="53" t="s">
        <v>385</v>
      </c>
      <c r="G40" s="53" t="s">
        <v>409</v>
      </c>
      <c r="H40" s="53" t="s">
        <v>397</v>
      </c>
      <c r="I40" s="53" t="s">
        <v>50</v>
      </c>
      <c r="J40" s="54">
        <v>0</v>
      </c>
      <c r="K40" s="54">
        <v>0</v>
      </c>
      <c r="L40" s="54">
        <v>15343.55</v>
      </c>
      <c r="M40" s="54">
        <v>15343.55</v>
      </c>
      <c r="N40" s="54">
        <v>0</v>
      </c>
      <c r="O40" s="54">
        <v>0</v>
      </c>
      <c r="P40" s="54">
        <v>0</v>
      </c>
      <c r="Q40" s="54">
        <v>0</v>
      </c>
    </row>
    <row r="41" spans="1:17" hidden="1" x14ac:dyDescent="0.2">
      <c r="A41" s="53" t="s">
        <v>388</v>
      </c>
      <c r="B41" s="53" t="s">
        <v>395</v>
      </c>
      <c r="C41" s="53" t="s">
        <v>124</v>
      </c>
      <c r="D41" s="53" t="s">
        <v>29</v>
      </c>
      <c r="E41" s="53" t="s">
        <v>393</v>
      </c>
      <c r="F41" s="53" t="s">
        <v>385</v>
      </c>
      <c r="G41" s="53" t="s">
        <v>394</v>
      </c>
      <c r="H41" s="53" t="s">
        <v>397</v>
      </c>
      <c r="I41" s="53" t="s">
        <v>50</v>
      </c>
      <c r="J41" s="54">
        <v>0</v>
      </c>
      <c r="K41" s="54">
        <v>0</v>
      </c>
      <c r="L41" s="54">
        <v>35801.449999999997</v>
      </c>
      <c r="M41" s="54">
        <v>35801.449999999997</v>
      </c>
      <c r="N41" s="54">
        <v>0</v>
      </c>
      <c r="O41" s="54">
        <v>0</v>
      </c>
      <c r="P41" s="54">
        <v>0</v>
      </c>
      <c r="Q41" s="54">
        <v>0</v>
      </c>
    </row>
    <row r="42" spans="1:17" hidden="1" x14ac:dyDescent="0.2">
      <c r="A42" s="53" t="s">
        <v>388</v>
      </c>
      <c r="B42" s="53" t="s">
        <v>464</v>
      </c>
      <c r="C42" s="53" t="s">
        <v>124</v>
      </c>
      <c r="D42" s="53" t="s">
        <v>29</v>
      </c>
      <c r="E42" s="53" t="s">
        <v>393</v>
      </c>
      <c r="F42" s="53" t="s">
        <v>500</v>
      </c>
      <c r="G42" s="53" t="s">
        <v>394</v>
      </c>
      <c r="H42" s="53" t="s">
        <v>498</v>
      </c>
      <c r="I42" s="53" t="s">
        <v>49</v>
      </c>
      <c r="J42" s="54">
        <v>0</v>
      </c>
      <c r="K42" s="54">
        <v>0</v>
      </c>
      <c r="L42" s="54">
        <v>7431.19</v>
      </c>
      <c r="M42" s="54">
        <v>7431.19</v>
      </c>
      <c r="N42" s="54">
        <v>0</v>
      </c>
      <c r="O42" s="54">
        <v>0</v>
      </c>
      <c r="P42" s="54">
        <v>0</v>
      </c>
      <c r="Q42" s="54">
        <v>0</v>
      </c>
    </row>
    <row r="43" spans="1:17" hidden="1" x14ac:dyDescent="0.2">
      <c r="A43" s="53" t="s">
        <v>388</v>
      </c>
      <c r="B43" s="53" t="s">
        <v>464</v>
      </c>
      <c r="C43" s="53" t="s">
        <v>124</v>
      </c>
      <c r="D43" s="53" t="s">
        <v>29</v>
      </c>
      <c r="E43" s="53" t="s">
        <v>393</v>
      </c>
      <c r="F43" s="53" t="s">
        <v>465</v>
      </c>
      <c r="G43" s="53" t="s">
        <v>394</v>
      </c>
      <c r="H43" s="53" t="s">
        <v>256</v>
      </c>
      <c r="I43" s="53" t="s">
        <v>49</v>
      </c>
      <c r="J43" s="54">
        <v>0</v>
      </c>
      <c r="K43" s="54">
        <v>0</v>
      </c>
      <c r="L43" s="54">
        <v>471120</v>
      </c>
      <c r="M43" s="54">
        <v>471120</v>
      </c>
      <c r="N43" s="54">
        <v>0</v>
      </c>
      <c r="O43" s="54">
        <v>0</v>
      </c>
      <c r="P43" s="54">
        <v>0</v>
      </c>
      <c r="Q43" s="54">
        <v>0</v>
      </c>
    </row>
    <row r="44" spans="1:17" hidden="1" x14ac:dyDescent="0.2">
      <c r="A44" s="53" t="s">
        <v>388</v>
      </c>
      <c r="B44" s="53" t="s">
        <v>461</v>
      </c>
      <c r="C44" s="53" t="s">
        <v>124</v>
      </c>
      <c r="D44" s="53" t="s">
        <v>29</v>
      </c>
      <c r="E44" s="53" t="s">
        <v>393</v>
      </c>
      <c r="F44" s="53" t="s">
        <v>391</v>
      </c>
      <c r="G44" s="53" t="s">
        <v>409</v>
      </c>
      <c r="H44" s="53" t="s">
        <v>463</v>
      </c>
      <c r="I44" s="53" t="s">
        <v>52</v>
      </c>
      <c r="J44" s="54">
        <v>0</v>
      </c>
      <c r="K44" s="54">
        <v>0</v>
      </c>
      <c r="L44" s="54">
        <v>905984.88</v>
      </c>
      <c r="M44" s="54">
        <v>905984.88</v>
      </c>
      <c r="N44" s="54">
        <v>0</v>
      </c>
      <c r="O44" s="54">
        <v>0</v>
      </c>
      <c r="P44" s="54">
        <v>0</v>
      </c>
      <c r="Q44" s="54">
        <v>0</v>
      </c>
    </row>
    <row r="45" spans="1:17" hidden="1" x14ac:dyDescent="0.2">
      <c r="A45" s="53" t="s">
        <v>388</v>
      </c>
      <c r="B45" s="53" t="s">
        <v>461</v>
      </c>
      <c r="C45" s="53" t="s">
        <v>124</v>
      </c>
      <c r="D45" s="53" t="s">
        <v>29</v>
      </c>
      <c r="E45" s="53" t="s">
        <v>393</v>
      </c>
      <c r="F45" s="53" t="s">
        <v>391</v>
      </c>
      <c r="G45" s="53" t="s">
        <v>394</v>
      </c>
      <c r="H45" s="53" t="s">
        <v>463</v>
      </c>
      <c r="I45" s="53" t="s">
        <v>52</v>
      </c>
      <c r="J45" s="54">
        <v>0</v>
      </c>
      <c r="K45" s="54">
        <v>0</v>
      </c>
      <c r="L45" s="54">
        <v>4930248.12</v>
      </c>
      <c r="M45" s="54">
        <v>4930248.12</v>
      </c>
      <c r="N45" s="54">
        <v>0</v>
      </c>
      <c r="O45" s="54">
        <v>0</v>
      </c>
      <c r="P45" s="54">
        <v>0</v>
      </c>
      <c r="Q45" s="54">
        <v>0</v>
      </c>
    </row>
    <row r="46" spans="1:17" hidden="1" x14ac:dyDescent="0.2">
      <c r="A46" s="53" t="s">
        <v>388</v>
      </c>
      <c r="B46" s="53" t="s">
        <v>461</v>
      </c>
      <c r="C46" s="53" t="s">
        <v>124</v>
      </c>
      <c r="D46" s="53" t="s">
        <v>29</v>
      </c>
      <c r="E46" s="53" t="s">
        <v>393</v>
      </c>
      <c r="F46" s="53" t="s">
        <v>501</v>
      </c>
      <c r="G46" s="53" t="s">
        <v>394</v>
      </c>
      <c r="H46" s="53" t="s">
        <v>463</v>
      </c>
      <c r="I46" s="53" t="s">
        <v>52</v>
      </c>
      <c r="J46" s="54">
        <v>0</v>
      </c>
      <c r="K46" s="54">
        <v>0</v>
      </c>
      <c r="L46" s="54">
        <v>448273.77</v>
      </c>
      <c r="M46" s="54">
        <v>448273.77</v>
      </c>
      <c r="N46" s="54">
        <v>0</v>
      </c>
      <c r="O46" s="54">
        <v>0</v>
      </c>
      <c r="P46" s="54">
        <v>0</v>
      </c>
      <c r="Q46" s="54">
        <v>0</v>
      </c>
    </row>
    <row r="47" spans="1:17" ht="21" hidden="1" x14ac:dyDescent="0.2">
      <c r="A47" s="53" t="s">
        <v>388</v>
      </c>
      <c r="B47" s="53" t="s">
        <v>458</v>
      </c>
      <c r="C47" s="53" t="s">
        <v>124</v>
      </c>
      <c r="D47" s="53" t="s">
        <v>29</v>
      </c>
      <c r="E47" s="53" t="s">
        <v>393</v>
      </c>
      <c r="F47" s="53" t="s">
        <v>459</v>
      </c>
      <c r="G47" s="53" t="s">
        <v>410</v>
      </c>
      <c r="H47" s="53" t="s">
        <v>400</v>
      </c>
      <c r="I47" s="53" t="s">
        <v>52</v>
      </c>
      <c r="J47" s="54">
        <v>0</v>
      </c>
      <c r="K47" s="54">
        <v>0</v>
      </c>
      <c r="L47" s="54">
        <v>719410.6</v>
      </c>
      <c r="M47" s="54">
        <v>719410.6</v>
      </c>
      <c r="N47" s="54">
        <v>0</v>
      </c>
      <c r="O47" s="54">
        <v>0</v>
      </c>
      <c r="P47" s="54">
        <v>0</v>
      </c>
      <c r="Q47" s="54">
        <v>0</v>
      </c>
    </row>
    <row r="48" spans="1:17" ht="21" hidden="1" x14ac:dyDescent="0.2">
      <c r="A48" s="53" t="s">
        <v>388</v>
      </c>
      <c r="B48" s="53" t="s">
        <v>458</v>
      </c>
      <c r="C48" s="53" t="s">
        <v>124</v>
      </c>
      <c r="D48" s="53" t="s">
        <v>29</v>
      </c>
      <c r="E48" s="53" t="s">
        <v>393</v>
      </c>
      <c r="F48" s="53" t="s">
        <v>459</v>
      </c>
      <c r="G48" s="53" t="s">
        <v>409</v>
      </c>
      <c r="H48" s="53" t="s">
        <v>400</v>
      </c>
      <c r="I48" s="53" t="s">
        <v>52</v>
      </c>
      <c r="J48" s="54">
        <v>0</v>
      </c>
      <c r="K48" s="54">
        <v>0</v>
      </c>
      <c r="L48" s="54">
        <v>99086.11</v>
      </c>
      <c r="M48" s="54">
        <v>99086.11</v>
      </c>
      <c r="N48" s="54">
        <v>0</v>
      </c>
      <c r="O48" s="54">
        <v>0</v>
      </c>
      <c r="P48" s="54">
        <v>0</v>
      </c>
      <c r="Q48" s="54">
        <v>0</v>
      </c>
    </row>
    <row r="49" spans="1:17" hidden="1" x14ac:dyDescent="0.2">
      <c r="A49" s="53" t="s">
        <v>388</v>
      </c>
      <c r="B49" s="53" t="s">
        <v>395</v>
      </c>
      <c r="C49" s="53" t="s">
        <v>124</v>
      </c>
      <c r="D49" s="53" t="s">
        <v>29</v>
      </c>
      <c r="E49" s="53" t="s">
        <v>393</v>
      </c>
      <c r="F49" s="53" t="s">
        <v>501</v>
      </c>
      <c r="G49" s="53" t="s">
        <v>410</v>
      </c>
      <c r="H49" s="53" t="s">
        <v>460</v>
      </c>
      <c r="I49" s="53" t="s">
        <v>52</v>
      </c>
      <c r="J49" s="54">
        <v>0</v>
      </c>
      <c r="K49" s="54">
        <v>0</v>
      </c>
      <c r="L49" s="54">
        <v>591236.78</v>
      </c>
      <c r="M49" s="54">
        <v>591236.78</v>
      </c>
      <c r="N49" s="54">
        <v>0</v>
      </c>
      <c r="O49" s="54">
        <v>0</v>
      </c>
      <c r="P49" s="54">
        <v>0</v>
      </c>
      <c r="Q49" s="54">
        <v>0</v>
      </c>
    </row>
    <row r="50" spans="1:17" hidden="1" x14ac:dyDescent="0.2">
      <c r="A50" s="53" t="s">
        <v>483</v>
      </c>
      <c r="B50" s="53" t="s">
        <v>484</v>
      </c>
      <c r="C50" s="53" t="s">
        <v>209</v>
      </c>
      <c r="D50" s="53" t="s">
        <v>29</v>
      </c>
      <c r="E50" s="53" t="s">
        <v>384</v>
      </c>
      <c r="F50" s="53" t="s">
        <v>391</v>
      </c>
      <c r="G50" s="53" t="s">
        <v>386</v>
      </c>
      <c r="H50" s="53" t="s">
        <v>429</v>
      </c>
      <c r="I50" s="53" t="s">
        <v>53</v>
      </c>
      <c r="J50" s="54">
        <v>0</v>
      </c>
      <c r="K50" s="54">
        <v>0</v>
      </c>
      <c r="L50" s="54">
        <v>100417.2</v>
      </c>
      <c r="M50" s="54">
        <v>531664.80000000005</v>
      </c>
      <c r="N50" s="54">
        <v>0</v>
      </c>
      <c r="O50" s="54">
        <v>0</v>
      </c>
      <c r="P50" s="54">
        <v>0</v>
      </c>
      <c r="Q50" s="54">
        <v>0</v>
      </c>
    </row>
    <row r="51" spans="1:17" hidden="1" x14ac:dyDescent="0.2">
      <c r="A51" s="53" t="s">
        <v>476</v>
      </c>
      <c r="B51" s="53" t="s">
        <v>478</v>
      </c>
      <c r="C51" s="53" t="s">
        <v>209</v>
      </c>
      <c r="D51" s="53" t="s">
        <v>29</v>
      </c>
      <c r="E51" s="53" t="s">
        <v>446</v>
      </c>
      <c r="F51" s="53" t="s">
        <v>479</v>
      </c>
      <c r="G51" s="53" t="s">
        <v>448</v>
      </c>
      <c r="H51" s="53" t="s">
        <v>480</v>
      </c>
      <c r="I51" s="53" t="s">
        <v>53</v>
      </c>
      <c r="J51" s="54">
        <v>0</v>
      </c>
      <c r="K51" s="54">
        <v>0</v>
      </c>
      <c r="L51" s="54">
        <v>6726.9</v>
      </c>
      <c r="M51" s="54">
        <v>6726.9</v>
      </c>
      <c r="N51" s="54">
        <v>0</v>
      </c>
      <c r="O51" s="54">
        <v>0</v>
      </c>
      <c r="P51" s="54">
        <v>0</v>
      </c>
      <c r="Q51" s="54">
        <v>0</v>
      </c>
    </row>
    <row r="52" spans="1:17" hidden="1" x14ac:dyDescent="0.2">
      <c r="A52" s="53" t="s">
        <v>476</v>
      </c>
      <c r="B52" s="53" t="s">
        <v>478</v>
      </c>
      <c r="C52" s="53" t="s">
        <v>209</v>
      </c>
      <c r="D52" s="53" t="s">
        <v>29</v>
      </c>
      <c r="E52" s="53" t="s">
        <v>440</v>
      </c>
      <c r="F52" s="53" t="s">
        <v>479</v>
      </c>
      <c r="G52" s="53" t="s">
        <v>441</v>
      </c>
      <c r="H52" s="53" t="s">
        <v>480</v>
      </c>
      <c r="I52" s="53" t="s">
        <v>53</v>
      </c>
      <c r="J52" s="54">
        <v>0</v>
      </c>
      <c r="K52" s="54">
        <v>0</v>
      </c>
      <c r="L52" s="54">
        <v>6312.24</v>
      </c>
      <c r="M52" s="54">
        <v>6312.24</v>
      </c>
      <c r="N52" s="54">
        <v>0</v>
      </c>
      <c r="O52" s="54">
        <v>0</v>
      </c>
      <c r="P52" s="54">
        <v>0</v>
      </c>
      <c r="Q52" s="54">
        <v>0</v>
      </c>
    </row>
    <row r="53" spans="1:17" hidden="1" x14ac:dyDescent="0.2">
      <c r="A53" s="53" t="s">
        <v>476</v>
      </c>
      <c r="B53" s="53" t="s">
        <v>478</v>
      </c>
      <c r="C53" s="53" t="s">
        <v>209</v>
      </c>
      <c r="D53" s="53" t="s">
        <v>29</v>
      </c>
      <c r="E53" s="53" t="s">
        <v>384</v>
      </c>
      <c r="F53" s="53" t="s">
        <v>479</v>
      </c>
      <c r="G53" s="53" t="s">
        <v>435</v>
      </c>
      <c r="H53" s="53" t="s">
        <v>480</v>
      </c>
      <c r="I53" s="53" t="s">
        <v>53</v>
      </c>
      <c r="J53" s="54">
        <v>0</v>
      </c>
      <c r="K53" s="54">
        <v>0</v>
      </c>
      <c r="L53" s="54">
        <v>76440.240000000005</v>
      </c>
      <c r="M53" s="54">
        <v>76440.240000000005</v>
      </c>
      <c r="N53" s="54">
        <v>0</v>
      </c>
      <c r="O53" s="54">
        <v>0</v>
      </c>
      <c r="P53" s="54">
        <v>0</v>
      </c>
      <c r="Q53" s="54">
        <v>0</v>
      </c>
    </row>
    <row r="54" spans="1:17" hidden="1" x14ac:dyDescent="0.2">
      <c r="A54" s="53" t="s">
        <v>476</v>
      </c>
      <c r="B54" s="53" t="s">
        <v>478</v>
      </c>
      <c r="C54" s="53" t="s">
        <v>209</v>
      </c>
      <c r="D54" s="53" t="s">
        <v>29</v>
      </c>
      <c r="E54" s="53" t="s">
        <v>384</v>
      </c>
      <c r="F54" s="53" t="s">
        <v>479</v>
      </c>
      <c r="G54" s="53" t="s">
        <v>386</v>
      </c>
      <c r="H54" s="53" t="s">
        <v>480</v>
      </c>
      <c r="I54" s="53" t="s">
        <v>53</v>
      </c>
      <c r="J54" s="54">
        <v>0</v>
      </c>
      <c r="K54" s="54">
        <v>0</v>
      </c>
      <c r="L54" s="54">
        <v>841108.2</v>
      </c>
      <c r="M54" s="54">
        <v>841108.2</v>
      </c>
      <c r="N54" s="54">
        <v>0</v>
      </c>
      <c r="O54" s="54">
        <v>0</v>
      </c>
      <c r="P54" s="54">
        <v>0</v>
      </c>
      <c r="Q54" s="54">
        <v>0</v>
      </c>
    </row>
    <row r="55" spans="1:17" x14ac:dyDescent="0.2">
      <c r="A55" s="53" t="s">
        <v>476</v>
      </c>
      <c r="B55" s="53" t="s">
        <v>481</v>
      </c>
      <c r="C55" s="53" t="s">
        <v>209</v>
      </c>
      <c r="D55" s="53" t="s">
        <v>29</v>
      </c>
      <c r="E55" s="53" t="s">
        <v>446</v>
      </c>
      <c r="F55" s="53" t="s">
        <v>482</v>
      </c>
      <c r="G55" s="53" t="s">
        <v>448</v>
      </c>
      <c r="H55" s="53" t="s">
        <v>480</v>
      </c>
      <c r="I55" s="53" t="s">
        <v>50</v>
      </c>
      <c r="J55" s="54">
        <v>0</v>
      </c>
      <c r="K55" s="54">
        <v>0</v>
      </c>
      <c r="L55" s="54">
        <v>1049.58</v>
      </c>
      <c r="M55" s="54">
        <v>1049.58</v>
      </c>
      <c r="N55" s="54">
        <v>0</v>
      </c>
      <c r="O55" s="54">
        <v>0</v>
      </c>
      <c r="P55" s="54">
        <v>0</v>
      </c>
      <c r="Q55" s="54">
        <v>0</v>
      </c>
    </row>
    <row r="56" spans="1:17" x14ac:dyDescent="0.2">
      <c r="A56" s="53" t="s">
        <v>476</v>
      </c>
      <c r="B56" s="53" t="s">
        <v>481</v>
      </c>
      <c r="C56" s="53" t="s">
        <v>209</v>
      </c>
      <c r="D56" s="53" t="s">
        <v>29</v>
      </c>
      <c r="E56" s="53" t="s">
        <v>440</v>
      </c>
      <c r="F56" s="53" t="s">
        <v>482</v>
      </c>
      <c r="G56" s="53" t="s">
        <v>441</v>
      </c>
      <c r="H56" s="53" t="s">
        <v>480</v>
      </c>
      <c r="I56" s="53" t="s">
        <v>50</v>
      </c>
      <c r="J56" s="54">
        <v>0</v>
      </c>
      <c r="K56" s="54">
        <v>0</v>
      </c>
      <c r="L56" s="54">
        <v>949.62</v>
      </c>
      <c r="M56" s="54">
        <v>949.62</v>
      </c>
      <c r="N56" s="54">
        <v>0</v>
      </c>
      <c r="O56" s="54">
        <v>0</v>
      </c>
      <c r="P56" s="54">
        <v>0</v>
      </c>
      <c r="Q56" s="54">
        <v>0</v>
      </c>
    </row>
    <row r="57" spans="1:17" x14ac:dyDescent="0.2">
      <c r="A57" s="53" t="s">
        <v>476</v>
      </c>
      <c r="B57" s="53" t="s">
        <v>481</v>
      </c>
      <c r="C57" s="53" t="s">
        <v>209</v>
      </c>
      <c r="D57" s="53" t="s">
        <v>29</v>
      </c>
      <c r="E57" s="53" t="s">
        <v>384</v>
      </c>
      <c r="F57" s="53" t="s">
        <v>482</v>
      </c>
      <c r="G57" s="53" t="s">
        <v>435</v>
      </c>
      <c r="H57" s="53" t="s">
        <v>480</v>
      </c>
      <c r="I57" s="53" t="s">
        <v>50</v>
      </c>
      <c r="J57" s="54">
        <v>0</v>
      </c>
      <c r="K57" s="54">
        <v>0</v>
      </c>
      <c r="L57" s="54">
        <v>11445.42</v>
      </c>
      <c r="M57" s="54">
        <v>11445.42</v>
      </c>
      <c r="N57" s="54">
        <v>0</v>
      </c>
      <c r="O57" s="54">
        <v>0</v>
      </c>
      <c r="P57" s="54">
        <v>0</v>
      </c>
      <c r="Q57" s="54">
        <v>0</v>
      </c>
    </row>
    <row r="58" spans="1:17" x14ac:dyDescent="0.2">
      <c r="A58" s="53" t="s">
        <v>476</v>
      </c>
      <c r="B58" s="53" t="s">
        <v>481</v>
      </c>
      <c r="C58" s="53" t="s">
        <v>209</v>
      </c>
      <c r="D58" s="53" t="s">
        <v>29</v>
      </c>
      <c r="E58" s="53" t="s">
        <v>384</v>
      </c>
      <c r="F58" s="53" t="s">
        <v>482</v>
      </c>
      <c r="G58" s="53" t="s">
        <v>386</v>
      </c>
      <c r="H58" s="53" t="s">
        <v>480</v>
      </c>
      <c r="I58" s="53" t="s">
        <v>50</v>
      </c>
      <c r="J58" s="54">
        <v>0</v>
      </c>
      <c r="K58" s="54">
        <v>0</v>
      </c>
      <c r="L58" s="54">
        <v>126949.2</v>
      </c>
      <c r="M58" s="54">
        <v>126949.2</v>
      </c>
      <c r="N58" s="54">
        <v>0</v>
      </c>
      <c r="O58" s="54">
        <v>0</v>
      </c>
      <c r="P58" s="54">
        <v>0</v>
      </c>
      <c r="Q58" s="54">
        <v>0</v>
      </c>
    </row>
    <row r="59" spans="1:17" x14ac:dyDescent="0.2">
      <c r="A59" s="53" t="s">
        <v>388</v>
      </c>
      <c r="B59" s="53" t="s">
        <v>475</v>
      </c>
      <c r="C59" s="53" t="s">
        <v>209</v>
      </c>
      <c r="D59" s="53" t="s">
        <v>29</v>
      </c>
      <c r="E59" s="53" t="s">
        <v>387</v>
      </c>
      <c r="F59" s="53" t="s">
        <v>385</v>
      </c>
      <c r="G59" s="53" t="s">
        <v>502</v>
      </c>
      <c r="H59" s="53" t="s">
        <v>397</v>
      </c>
      <c r="I59" s="53" t="s">
        <v>50</v>
      </c>
      <c r="J59" s="54">
        <v>0</v>
      </c>
      <c r="K59" s="54">
        <v>0</v>
      </c>
      <c r="L59" s="54">
        <v>1429</v>
      </c>
      <c r="M59" s="54">
        <v>1429</v>
      </c>
      <c r="N59" s="54">
        <v>0</v>
      </c>
      <c r="O59" s="54">
        <v>0</v>
      </c>
      <c r="P59" s="54">
        <v>0</v>
      </c>
      <c r="Q59" s="54">
        <v>0</v>
      </c>
    </row>
    <row r="60" spans="1:17" x14ac:dyDescent="0.2">
      <c r="A60" s="53" t="s">
        <v>388</v>
      </c>
      <c r="B60" s="53" t="s">
        <v>395</v>
      </c>
      <c r="C60" s="53" t="s">
        <v>209</v>
      </c>
      <c r="D60" s="53" t="s">
        <v>29</v>
      </c>
      <c r="E60" s="53" t="s">
        <v>446</v>
      </c>
      <c r="F60" s="53" t="s">
        <v>385</v>
      </c>
      <c r="G60" s="53" t="s">
        <v>448</v>
      </c>
      <c r="H60" s="53" t="s">
        <v>415</v>
      </c>
      <c r="I60" s="53" t="s">
        <v>50</v>
      </c>
      <c r="J60" s="54">
        <v>0</v>
      </c>
      <c r="K60" s="54">
        <v>0</v>
      </c>
      <c r="L60" s="54">
        <v>31200</v>
      </c>
      <c r="M60" s="54">
        <v>31200</v>
      </c>
      <c r="N60" s="54">
        <v>0</v>
      </c>
      <c r="O60" s="54">
        <v>0</v>
      </c>
      <c r="P60" s="54">
        <v>0</v>
      </c>
      <c r="Q60" s="54">
        <v>0</v>
      </c>
    </row>
    <row r="61" spans="1:17" x14ac:dyDescent="0.2">
      <c r="A61" s="53" t="s">
        <v>388</v>
      </c>
      <c r="B61" s="53" t="s">
        <v>395</v>
      </c>
      <c r="C61" s="53" t="s">
        <v>209</v>
      </c>
      <c r="D61" s="53" t="s">
        <v>29</v>
      </c>
      <c r="E61" s="53" t="s">
        <v>387</v>
      </c>
      <c r="F61" s="53" t="s">
        <v>385</v>
      </c>
      <c r="G61" s="53" t="s">
        <v>439</v>
      </c>
      <c r="H61" s="53" t="s">
        <v>397</v>
      </c>
      <c r="I61" s="53" t="s">
        <v>50</v>
      </c>
      <c r="J61" s="54">
        <v>0</v>
      </c>
      <c r="K61" s="54">
        <v>0</v>
      </c>
      <c r="L61" s="54">
        <v>53591</v>
      </c>
      <c r="M61" s="54">
        <v>53591</v>
      </c>
      <c r="N61" s="54">
        <v>0</v>
      </c>
      <c r="O61" s="54">
        <v>0</v>
      </c>
      <c r="P61" s="54">
        <v>0</v>
      </c>
      <c r="Q61" s="54">
        <v>0</v>
      </c>
    </row>
    <row r="62" spans="1:17" x14ac:dyDescent="0.2">
      <c r="A62" s="53" t="s">
        <v>388</v>
      </c>
      <c r="B62" s="53" t="s">
        <v>395</v>
      </c>
      <c r="C62" s="53" t="s">
        <v>209</v>
      </c>
      <c r="D62" s="53" t="s">
        <v>29</v>
      </c>
      <c r="E62" s="53" t="s">
        <v>384</v>
      </c>
      <c r="F62" s="53" t="s">
        <v>385</v>
      </c>
      <c r="G62" s="53" t="s">
        <v>386</v>
      </c>
      <c r="H62" s="53" t="s">
        <v>430</v>
      </c>
      <c r="I62" s="53" t="s">
        <v>50</v>
      </c>
      <c r="J62" s="54">
        <v>0</v>
      </c>
      <c r="K62" s="54">
        <v>0</v>
      </c>
      <c r="L62" s="54">
        <v>1384667.8</v>
      </c>
      <c r="M62" s="54">
        <v>3816000</v>
      </c>
      <c r="N62" s="54">
        <v>0</v>
      </c>
      <c r="O62" s="54">
        <v>0</v>
      </c>
      <c r="P62" s="54">
        <v>0</v>
      </c>
      <c r="Q62" s="54">
        <v>0</v>
      </c>
    </row>
    <row r="63" spans="1:17" x14ac:dyDescent="0.2">
      <c r="A63" s="53" t="s">
        <v>388</v>
      </c>
      <c r="B63" s="53" t="s">
        <v>395</v>
      </c>
      <c r="C63" s="53" t="s">
        <v>209</v>
      </c>
      <c r="D63" s="53" t="s">
        <v>29</v>
      </c>
      <c r="E63" s="53" t="s">
        <v>418</v>
      </c>
      <c r="F63" s="53" t="s">
        <v>385</v>
      </c>
      <c r="G63" s="53" t="s">
        <v>469</v>
      </c>
      <c r="H63" s="53" t="s">
        <v>415</v>
      </c>
      <c r="I63" s="53" t="s">
        <v>50</v>
      </c>
      <c r="J63" s="54">
        <v>0</v>
      </c>
      <c r="K63" s="54">
        <v>0</v>
      </c>
      <c r="L63" s="54">
        <v>222</v>
      </c>
      <c r="M63" s="54">
        <v>3600</v>
      </c>
      <c r="N63" s="54">
        <v>0</v>
      </c>
      <c r="O63" s="54">
        <v>0</v>
      </c>
      <c r="P63" s="54">
        <v>0</v>
      </c>
      <c r="Q63" s="54">
        <v>0</v>
      </c>
    </row>
    <row r="64" spans="1:17" x14ac:dyDescent="0.2">
      <c r="A64" s="53" t="s">
        <v>388</v>
      </c>
      <c r="B64" s="53" t="s">
        <v>395</v>
      </c>
      <c r="C64" s="53" t="s">
        <v>209</v>
      </c>
      <c r="D64" s="53" t="s">
        <v>29</v>
      </c>
      <c r="E64" s="53" t="s">
        <v>413</v>
      </c>
      <c r="F64" s="53" t="s">
        <v>385</v>
      </c>
      <c r="G64" s="53" t="s">
        <v>414</v>
      </c>
      <c r="H64" s="53" t="s">
        <v>415</v>
      </c>
      <c r="I64" s="53" t="s">
        <v>50</v>
      </c>
      <c r="J64" s="54">
        <v>0</v>
      </c>
      <c r="K64" s="54">
        <v>0</v>
      </c>
      <c r="L64" s="54">
        <v>0</v>
      </c>
      <c r="M64" s="54">
        <v>108553</v>
      </c>
      <c r="N64" s="54">
        <v>0</v>
      </c>
      <c r="O64" s="54">
        <v>0</v>
      </c>
      <c r="P64" s="54">
        <v>0</v>
      </c>
      <c r="Q64" s="54">
        <v>0</v>
      </c>
    </row>
    <row r="65" spans="1:17" x14ac:dyDescent="0.2">
      <c r="A65" s="53" t="s">
        <v>388</v>
      </c>
      <c r="B65" s="53" t="s">
        <v>395</v>
      </c>
      <c r="C65" s="53" t="s">
        <v>209</v>
      </c>
      <c r="D65" s="53" t="s">
        <v>29</v>
      </c>
      <c r="E65" s="53" t="s">
        <v>413</v>
      </c>
      <c r="F65" s="53" t="s">
        <v>385</v>
      </c>
      <c r="G65" s="53" t="s">
        <v>414</v>
      </c>
      <c r="H65" s="53" t="s">
        <v>397</v>
      </c>
      <c r="I65" s="53" t="s">
        <v>50</v>
      </c>
      <c r="J65" s="54">
        <v>0</v>
      </c>
      <c r="K65" s="54">
        <v>0</v>
      </c>
      <c r="L65" s="54">
        <v>0</v>
      </c>
      <c r="M65" s="54">
        <v>9480</v>
      </c>
      <c r="N65" s="54">
        <v>0</v>
      </c>
      <c r="O65" s="54">
        <v>0</v>
      </c>
      <c r="P65" s="54">
        <v>0</v>
      </c>
      <c r="Q65" s="54">
        <v>0</v>
      </c>
    </row>
    <row r="66" spans="1:17" hidden="1" x14ac:dyDescent="0.2">
      <c r="A66" s="53" t="s">
        <v>388</v>
      </c>
      <c r="B66" s="53" t="s">
        <v>470</v>
      </c>
      <c r="C66" s="53" t="s">
        <v>209</v>
      </c>
      <c r="D66" s="53" t="s">
        <v>29</v>
      </c>
      <c r="E66" s="53" t="s">
        <v>384</v>
      </c>
      <c r="F66" s="53" t="s">
        <v>385</v>
      </c>
      <c r="G66" s="53" t="s">
        <v>435</v>
      </c>
      <c r="H66" s="53" t="s">
        <v>429</v>
      </c>
      <c r="I66" s="53" t="s">
        <v>52</v>
      </c>
      <c r="J66" s="54">
        <v>0</v>
      </c>
      <c r="K66" s="54">
        <v>0</v>
      </c>
      <c r="L66" s="54">
        <v>2000</v>
      </c>
      <c r="M66" s="54">
        <v>2000</v>
      </c>
      <c r="N66" s="54">
        <v>0</v>
      </c>
      <c r="O66" s="54">
        <v>0</v>
      </c>
      <c r="P66" s="54">
        <v>0</v>
      </c>
      <c r="Q66" s="54">
        <v>0</v>
      </c>
    </row>
    <row r="67" spans="1:17" hidden="1" x14ac:dyDescent="0.2">
      <c r="A67" s="53" t="s">
        <v>388</v>
      </c>
      <c r="B67" s="53" t="s">
        <v>470</v>
      </c>
      <c r="C67" s="53" t="s">
        <v>209</v>
      </c>
      <c r="D67" s="53" t="s">
        <v>29</v>
      </c>
      <c r="E67" s="53" t="s">
        <v>418</v>
      </c>
      <c r="F67" s="53" t="s">
        <v>385</v>
      </c>
      <c r="G67" s="53" t="s">
        <v>469</v>
      </c>
      <c r="H67" s="53" t="s">
        <v>429</v>
      </c>
      <c r="I67" s="53" t="s">
        <v>52</v>
      </c>
      <c r="J67" s="54">
        <v>0</v>
      </c>
      <c r="K67" s="54">
        <v>0</v>
      </c>
      <c r="L67" s="54">
        <v>0</v>
      </c>
      <c r="M67" s="54">
        <v>70800</v>
      </c>
      <c r="N67" s="54">
        <v>0</v>
      </c>
      <c r="O67" s="54">
        <v>0</v>
      </c>
      <c r="P67" s="54">
        <v>0</v>
      </c>
      <c r="Q67" s="54">
        <v>0</v>
      </c>
    </row>
    <row r="68" spans="1:17" hidden="1" x14ac:dyDescent="0.2">
      <c r="A68" s="53" t="s">
        <v>388</v>
      </c>
      <c r="B68" s="53" t="s">
        <v>468</v>
      </c>
      <c r="C68" s="53" t="s">
        <v>209</v>
      </c>
      <c r="D68" s="53" t="s">
        <v>29</v>
      </c>
      <c r="E68" s="53" t="s">
        <v>418</v>
      </c>
      <c r="F68" s="53" t="s">
        <v>385</v>
      </c>
      <c r="G68" s="53" t="s">
        <v>469</v>
      </c>
      <c r="H68" s="53" t="s">
        <v>429</v>
      </c>
      <c r="I68" s="53" t="s">
        <v>52</v>
      </c>
      <c r="J68" s="54">
        <v>0</v>
      </c>
      <c r="K68" s="54">
        <v>0</v>
      </c>
      <c r="L68" s="54">
        <v>0</v>
      </c>
      <c r="M68" s="54">
        <v>6302.76</v>
      </c>
      <c r="N68" s="54">
        <v>0</v>
      </c>
      <c r="O68" s="54">
        <v>0</v>
      </c>
      <c r="P68" s="54">
        <v>0</v>
      </c>
      <c r="Q68" s="54">
        <v>0</v>
      </c>
    </row>
    <row r="69" spans="1:17" hidden="1" x14ac:dyDescent="0.2">
      <c r="A69" s="53" t="s">
        <v>388</v>
      </c>
      <c r="B69" s="53" t="s">
        <v>466</v>
      </c>
      <c r="C69" s="53" t="s">
        <v>209</v>
      </c>
      <c r="D69" s="53" t="s">
        <v>29</v>
      </c>
      <c r="E69" s="53" t="s">
        <v>384</v>
      </c>
      <c r="F69" s="53" t="s">
        <v>385</v>
      </c>
      <c r="G69" s="53" t="s">
        <v>386</v>
      </c>
      <c r="H69" s="53" t="s">
        <v>467</v>
      </c>
      <c r="I69" s="53" t="s">
        <v>52</v>
      </c>
      <c r="J69" s="54">
        <v>0</v>
      </c>
      <c r="K69" s="54">
        <v>0</v>
      </c>
      <c r="L69" s="54">
        <v>1621116.5</v>
      </c>
      <c r="M69" s="54">
        <v>3875279.1</v>
      </c>
      <c r="N69" s="54">
        <v>0</v>
      </c>
      <c r="O69" s="54">
        <v>0</v>
      </c>
      <c r="P69" s="54">
        <v>0</v>
      </c>
      <c r="Q69" s="54">
        <v>0</v>
      </c>
    </row>
    <row r="70" spans="1:17" hidden="1" x14ac:dyDescent="0.2">
      <c r="A70" s="53" t="s">
        <v>388</v>
      </c>
      <c r="B70" s="53" t="s">
        <v>395</v>
      </c>
      <c r="C70" s="53" t="s">
        <v>209</v>
      </c>
      <c r="D70" s="53" t="s">
        <v>29</v>
      </c>
      <c r="E70" s="53" t="s">
        <v>384</v>
      </c>
      <c r="F70" s="53" t="s">
        <v>385</v>
      </c>
      <c r="G70" s="53" t="s">
        <v>435</v>
      </c>
      <c r="H70" s="53" t="s">
        <v>429</v>
      </c>
      <c r="I70" s="53" t="s">
        <v>52</v>
      </c>
      <c r="J70" s="54">
        <v>0</v>
      </c>
      <c r="K70" s="54">
        <v>0</v>
      </c>
      <c r="L70" s="54">
        <v>24000</v>
      </c>
      <c r="M70" s="54">
        <v>24000</v>
      </c>
      <c r="N70" s="54">
        <v>0</v>
      </c>
      <c r="O70" s="54">
        <v>0</v>
      </c>
      <c r="P70" s="54">
        <v>0</v>
      </c>
      <c r="Q70" s="54">
        <v>0</v>
      </c>
    </row>
    <row r="71" spans="1:17" hidden="1" x14ac:dyDescent="0.2">
      <c r="A71" s="53" t="s">
        <v>388</v>
      </c>
      <c r="B71" s="53" t="s">
        <v>395</v>
      </c>
      <c r="C71" s="53" t="s">
        <v>209</v>
      </c>
      <c r="D71" s="53" t="s">
        <v>29</v>
      </c>
      <c r="E71" s="53" t="s">
        <v>384</v>
      </c>
      <c r="F71" s="53" t="s">
        <v>385</v>
      </c>
      <c r="G71" s="53" t="s">
        <v>503</v>
      </c>
      <c r="H71" s="53" t="s">
        <v>429</v>
      </c>
      <c r="I71" s="53" t="s">
        <v>52</v>
      </c>
      <c r="J71" s="54">
        <v>0</v>
      </c>
      <c r="K71" s="54">
        <v>0</v>
      </c>
      <c r="L71" s="54">
        <v>140400</v>
      </c>
      <c r="M71" s="54">
        <v>569400</v>
      </c>
      <c r="N71" s="54">
        <v>0</v>
      </c>
      <c r="O71" s="54">
        <v>0</v>
      </c>
      <c r="P71" s="54">
        <v>0</v>
      </c>
      <c r="Q71" s="54">
        <v>0</v>
      </c>
    </row>
    <row r="72" spans="1:17" hidden="1" x14ac:dyDescent="0.2">
      <c r="A72" s="53" t="s">
        <v>388</v>
      </c>
      <c r="B72" s="53" t="s">
        <v>395</v>
      </c>
      <c r="C72" s="53" t="s">
        <v>209</v>
      </c>
      <c r="D72" s="53" t="s">
        <v>29</v>
      </c>
      <c r="E72" s="53" t="s">
        <v>384</v>
      </c>
      <c r="F72" s="53" t="s">
        <v>385</v>
      </c>
      <c r="G72" s="53" t="s">
        <v>432</v>
      </c>
      <c r="H72" s="53" t="s">
        <v>400</v>
      </c>
      <c r="I72" s="53" t="s">
        <v>52</v>
      </c>
      <c r="J72" s="54">
        <v>0</v>
      </c>
      <c r="K72" s="54">
        <v>0</v>
      </c>
      <c r="L72" s="54">
        <v>0</v>
      </c>
      <c r="M72" s="54">
        <v>16863</v>
      </c>
      <c r="N72" s="54">
        <v>0</v>
      </c>
      <c r="O72" s="54">
        <v>0</v>
      </c>
      <c r="P72" s="54">
        <v>0</v>
      </c>
      <c r="Q72" s="54">
        <v>0</v>
      </c>
    </row>
    <row r="73" spans="1:17" hidden="1" x14ac:dyDescent="0.2">
      <c r="A73" s="53" t="s">
        <v>388</v>
      </c>
      <c r="B73" s="53" t="s">
        <v>395</v>
      </c>
      <c r="C73" s="53" t="s">
        <v>209</v>
      </c>
      <c r="D73" s="53" t="s">
        <v>29</v>
      </c>
      <c r="E73" s="53" t="s">
        <v>384</v>
      </c>
      <c r="F73" s="53" t="s">
        <v>385</v>
      </c>
      <c r="G73" s="53" t="s">
        <v>386</v>
      </c>
      <c r="H73" s="53" t="s">
        <v>429</v>
      </c>
      <c r="I73" s="53" t="s">
        <v>52</v>
      </c>
      <c r="J73" s="54">
        <v>0</v>
      </c>
      <c r="K73" s="54">
        <v>0</v>
      </c>
      <c r="L73" s="54">
        <v>161082.6</v>
      </c>
      <c r="M73" s="54">
        <v>941043</v>
      </c>
      <c r="N73" s="54">
        <v>0</v>
      </c>
      <c r="O73" s="54">
        <v>0</v>
      </c>
      <c r="P73" s="54">
        <v>0</v>
      </c>
      <c r="Q73" s="54">
        <v>0</v>
      </c>
    </row>
    <row r="74" spans="1:17" hidden="1" x14ac:dyDescent="0.2">
      <c r="A74" s="53" t="s">
        <v>388</v>
      </c>
      <c r="B74" s="53" t="s">
        <v>395</v>
      </c>
      <c r="C74" s="53" t="s">
        <v>209</v>
      </c>
      <c r="D74" s="53" t="s">
        <v>29</v>
      </c>
      <c r="E74" s="53" t="s">
        <v>384</v>
      </c>
      <c r="F74" s="53" t="s">
        <v>385</v>
      </c>
      <c r="G74" s="53" t="s">
        <v>386</v>
      </c>
      <c r="H74" s="53" t="s">
        <v>400</v>
      </c>
      <c r="I74" s="53" t="s">
        <v>52</v>
      </c>
      <c r="J74" s="54">
        <v>0</v>
      </c>
      <c r="K74" s="54">
        <v>0</v>
      </c>
      <c r="L74" s="54">
        <v>10929.32</v>
      </c>
      <c r="M74" s="54">
        <v>326004.71999999997</v>
      </c>
      <c r="N74" s="54">
        <v>0</v>
      </c>
      <c r="O74" s="54">
        <v>0</v>
      </c>
      <c r="P74" s="54">
        <v>0</v>
      </c>
      <c r="Q74" s="54">
        <v>0</v>
      </c>
    </row>
    <row r="75" spans="1:17" hidden="1" x14ac:dyDescent="0.2">
      <c r="A75" s="53" t="s">
        <v>388</v>
      </c>
      <c r="B75" s="53" t="s">
        <v>395</v>
      </c>
      <c r="C75" s="53" t="s">
        <v>209</v>
      </c>
      <c r="D75" s="53" t="s">
        <v>29</v>
      </c>
      <c r="E75" s="53" t="s">
        <v>418</v>
      </c>
      <c r="F75" s="53" t="s">
        <v>385</v>
      </c>
      <c r="G75" s="53" t="s">
        <v>423</v>
      </c>
      <c r="H75" s="53" t="s">
        <v>400</v>
      </c>
      <c r="I75" s="53" t="s">
        <v>52</v>
      </c>
      <c r="J75" s="54">
        <v>0</v>
      </c>
      <c r="K75" s="54">
        <v>0</v>
      </c>
      <c r="L75" s="54">
        <v>45252.06</v>
      </c>
      <c r="M75" s="54">
        <v>45252.06</v>
      </c>
      <c r="N75" s="54">
        <v>0</v>
      </c>
      <c r="O75" s="54">
        <v>0</v>
      </c>
      <c r="P75" s="54">
        <v>0</v>
      </c>
      <c r="Q75" s="54">
        <v>0</v>
      </c>
    </row>
    <row r="76" spans="1:17" hidden="1" x14ac:dyDescent="0.2">
      <c r="A76" s="53" t="s">
        <v>388</v>
      </c>
      <c r="B76" s="53" t="s">
        <v>395</v>
      </c>
      <c r="C76" s="53" t="s">
        <v>209</v>
      </c>
      <c r="D76" s="53" t="s">
        <v>29</v>
      </c>
      <c r="E76" s="53" t="s">
        <v>413</v>
      </c>
      <c r="F76" s="53" t="s">
        <v>385</v>
      </c>
      <c r="G76" s="53" t="s">
        <v>417</v>
      </c>
      <c r="H76" s="53" t="s">
        <v>400</v>
      </c>
      <c r="I76" s="53" t="s">
        <v>52</v>
      </c>
      <c r="J76" s="54">
        <v>0</v>
      </c>
      <c r="K76" s="54">
        <v>0</v>
      </c>
      <c r="L76" s="54">
        <v>48293.3</v>
      </c>
      <c r="M76" s="54">
        <v>48293.3</v>
      </c>
      <c r="N76" s="54">
        <v>0</v>
      </c>
      <c r="O76" s="54">
        <v>0</v>
      </c>
      <c r="P76" s="54">
        <v>0</v>
      </c>
      <c r="Q76" s="54">
        <v>0</v>
      </c>
    </row>
    <row r="77" spans="1:17" hidden="1" x14ac:dyDescent="0.2">
      <c r="A77" s="53" t="s">
        <v>388</v>
      </c>
      <c r="B77" s="53" t="s">
        <v>395</v>
      </c>
      <c r="C77" s="53" t="s">
        <v>209</v>
      </c>
      <c r="D77" s="53" t="s">
        <v>29</v>
      </c>
      <c r="E77" s="53" t="s">
        <v>413</v>
      </c>
      <c r="F77" s="53" t="s">
        <v>385</v>
      </c>
      <c r="G77" s="53" t="s">
        <v>414</v>
      </c>
      <c r="H77" s="53" t="s">
        <v>400</v>
      </c>
      <c r="I77" s="53" t="s">
        <v>52</v>
      </c>
      <c r="J77" s="54">
        <v>0</v>
      </c>
      <c r="K77" s="54">
        <v>0</v>
      </c>
      <c r="L77" s="54">
        <v>0</v>
      </c>
      <c r="M77" s="54">
        <v>207223</v>
      </c>
      <c r="N77" s="54">
        <v>0</v>
      </c>
      <c r="O77" s="54">
        <v>0</v>
      </c>
      <c r="P77" s="54">
        <v>0</v>
      </c>
      <c r="Q77" s="54">
        <v>0</v>
      </c>
    </row>
    <row r="78" spans="1:17" hidden="1" x14ac:dyDescent="0.2">
      <c r="A78" s="53" t="s">
        <v>388</v>
      </c>
      <c r="B78" s="53" t="s">
        <v>395</v>
      </c>
      <c r="C78" s="53" t="s">
        <v>209</v>
      </c>
      <c r="D78" s="53" t="s">
        <v>29</v>
      </c>
      <c r="E78" s="53" t="s">
        <v>411</v>
      </c>
      <c r="F78" s="53" t="s">
        <v>385</v>
      </c>
      <c r="G78" s="53" t="s">
        <v>412</v>
      </c>
      <c r="H78" s="53" t="s">
        <v>400</v>
      </c>
      <c r="I78" s="53" t="s">
        <v>52</v>
      </c>
      <c r="J78" s="54">
        <v>0</v>
      </c>
      <c r="K78" s="54">
        <v>0</v>
      </c>
      <c r="L78" s="54">
        <v>0</v>
      </c>
      <c r="M78" s="54">
        <v>21816</v>
      </c>
      <c r="N78" s="54">
        <v>0</v>
      </c>
      <c r="O78" s="54">
        <v>0</v>
      </c>
      <c r="P78" s="54">
        <v>0</v>
      </c>
      <c r="Q78" s="54">
        <v>0</v>
      </c>
    </row>
    <row r="79" spans="1:17" x14ac:dyDescent="0.2">
      <c r="A79" s="53" t="s">
        <v>388</v>
      </c>
      <c r="B79" s="53" t="s">
        <v>395</v>
      </c>
      <c r="C79" s="53" t="s">
        <v>243</v>
      </c>
      <c r="D79" s="53" t="s">
        <v>29</v>
      </c>
      <c r="E79" s="53" t="s">
        <v>413</v>
      </c>
      <c r="F79" s="53" t="s">
        <v>385</v>
      </c>
      <c r="G79" s="53" t="s">
        <v>451</v>
      </c>
      <c r="H79" s="53" t="s">
        <v>415</v>
      </c>
      <c r="I79" s="53" t="s">
        <v>50</v>
      </c>
      <c r="J79" s="54">
        <v>0</v>
      </c>
      <c r="K79" s="54">
        <v>0</v>
      </c>
      <c r="L79" s="54">
        <v>0</v>
      </c>
      <c r="M79" s="54">
        <v>418139</v>
      </c>
      <c r="N79" s="54">
        <v>0</v>
      </c>
      <c r="O79" s="54">
        <v>0</v>
      </c>
      <c r="P79" s="54">
        <v>0</v>
      </c>
      <c r="Q79" s="54">
        <v>0</v>
      </c>
    </row>
    <row r="80" spans="1:17" x14ac:dyDescent="0.2">
      <c r="A80" s="53" t="s">
        <v>388</v>
      </c>
      <c r="B80" s="53" t="s">
        <v>395</v>
      </c>
      <c r="C80" s="53" t="s">
        <v>243</v>
      </c>
      <c r="D80" s="53" t="s">
        <v>29</v>
      </c>
      <c r="E80" s="53" t="s">
        <v>413</v>
      </c>
      <c r="F80" s="53" t="s">
        <v>385</v>
      </c>
      <c r="G80" s="53" t="s">
        <v>451</v>
      </c>
      <c r="H80" s="53" t="s">
        <v>397</v>
      </c>
      <c r="I80" s="53" t="s">
        <v>50</v>
      </c>
      <c r="J80" s="54">
        <v>0</v>
      </c>
      <c r="K80" s="54">
        <v>0</v>
      </c>
      <c r="L80" s="54">
        <v>0</v>
      </c>
      <c r="M80" s="54">
        <v>9000</v>
      </c>
      <c r="N80" s="54">
        <v>0</v>
      </c>
      <c r="O80" s="54">
        <v>0</v>
      </c>
      <c r="P80" s="54">
        <v>0</v>
      </c>
      <c r="Q80" s="54">
        <v>0</v>
      </c>
    </row>
    <row r="81" spans="1:17" hidden="1" x14ac:dyDescent="0.2">
      <c r="A81" s="53" t="s">
        <v>388</v>
      </c>
      <c r="B81" s="53" t="s">
        <v>395</v>
      </c>
      <c r="C81" s="53" t="s">
        <v>243</v>
      </c>
      <c r="D81" s="53" t="s">
        <v>29</v>
      </c>
      <c r="E81" s="53" t="s">
        <v>413</v>
      </c>
      <c r="F81" s="53" t="s">
        <v>385</v>
      </c>
      <c r="G81" s="53" t="s">
        <v>452</v>
      </c>
      <c r="H81" s="53" t="s">
        <v>400</v>
      </c>
      <c r="I81" s="53" t="s">
        <v>52</v>
      </c>
      <c r="J81" s="54">
        <v>0</v>
      </c>
      <c r="K81" s="54">
        <v>0</v>
      </c>
      <c r="L81" s="54">
        <v>0</v>
      </c>
      <c r="M81" s="54">
        <v>1828960</v>
      </c>
      <c r="N81" s="54">
        <v>0</v>
      </c>
      <c r="O81" s="54">
        <v>0</v>
      </c>
      <c r="P81" s="54">
        <v>0</v>
      </c>
      <c r="Q81" s="54">
        <v>0</v>
      </c>
    </row>
    <row r="82" spans="1:17" hidden="1" x14ac:dyDescent="0.2">
      <c r="A82" s="53" t="s">
        <v>388</v>
      </c>
      <c r="B82" s="53" t="s">
        <v>395</v>
      </c>
      <c r="C82" s="53" t="s">
        <v>243</v>
      </c>
      <c r="D82" s="53" t="s">
        <v>29</v>
      </c>
      <c r="E82" s="53" t="s">
        <v>413</v>
      </c>
      <c r="F82" s="53" t="s">
        <v>385</v>
      </c>
      <c r="G82" s="53" t="s">
        <v>451</v>
      </c>
      <c r="H82" s="53" t="s">
        <v>400</v>
      </c>
      <c r="I82" s="53" t="s">
        <v>52</v>
      </c>
      <c r="J82" s="54">
        <v>0</v>
      </c>
      <c r="K82" s="54">
        <v>0</v>
      </c>
      <c r="L82" s="54">
        <v>0</v>
      </c>
      <c r="M82" s="54">
        <v>545591</v>
      </c>
      <c r="N82" s="54">
        <v>0</v>
      </c>
      <c r="O82" s="54">
        <v>0</v>
      </c>
      <c r="P82" s="54">
        <v>0</v>
      </c>
      <c r="Q82" s="54">
        <v>0</v>
      </c>
    </row>
    <row r="83" spans="1:17" hidden="1" x14ac:dyDescent="0.2">
      <c r="A83" s="53" t="s">
        <v>388</v>
      </c>
      <c r="B83" s="53" t="s">
        <v>395</v>
      </c>
      <c r="C83" s="53" t="s">
        <v>166</v>
      </c>
      <c r="D83" s="53" t="s">
        <v>29</v>
      </c>
      <c r="E83" s="53" t="s">
        <v>453</v>
      </c>
      <c r="F83" s="53" t="s">
        <v>385</v>
      </c>
      <c r="G83" s="53" t="s">
        <v>454</v>
      </c>
      <c r="H83" s="53" t="s">
        <v>415</v>
      </c>
      <c r="I83" s="53" t="s">
        <v>50</v>
      </c>
      <c r="J83" s="54">
        <v>0</v>
      </c>
      <c r="K83" s="54">
        <v>0</v>
      </c>
      <c r="L83" s="54">
        <v>306685.44</v>
      </c>
      <c r="M83" s="54">
        <v>306685.44</v>
      </c>
      <c r="N83" s="54">
        <v>0</v>
      </c>
      <c r="O83" s="54">
        <v>0</v>
      </c>
      <c r="P83" s="54">
        <v>0</v>
      </c>
      <c r="Q83" s="54">
        <v>0</v>
      </c>
    </row>
    <row r="84" spans="1:17" ht="21" hidden="1" x14ac:dyDescent="0.2">
      <c r="A84" s="53" t="s">
        <v>388</v>
      </c>
      <c r="B84" s="53" t="s">
        <v>458</v>
      </c>
      <c r="C84" s="53" t="s">
        <v>166</v>
      </c>
      <c r="D84" s="53" t="s">
        <v>29</v>
      </c>
      <c r="E84" s="53" t="s">
        <v>453</v>
      </c>
      <c r="F84" s="53" t="s">
        <v>459</v>
      </c>
      <c r="G84" s="53" t="s">
        <v>455</v>
      </c>
      <c r="H84" s="53" t="s">
        <v>400</v>
      </c>
      <c r="I84" s="53" t="s">
        <v>52</v>
      </c>
      <c r="J84" s="54">
        <v>0</v>
      </c>
      <c r="K84" s="54">
        <v>0</v>
      </c>
      <c r="L84" s="54">
        <v>793050</v>
      </c>
      <c r="M84" s="54">
        <v>793050</v>
      </c>
      <c r="N84" s="54">
        <v>0</v>
      </c>
      <c r="O84" s="54">
        <v>0</v>
      </c>
      <c r="P84" s="54">
        <v>0</v>
      </c>
      <c r="Q84" s="54">
        <v>0</v>
      </c>
    </row>
    <row r="85" spans="1:17" ht="21" hidden="1" x14ac:dyDescent="0.2">
      <c r="A85" s="53" t="s">
        <v>388</v>
      </c>
      <c r="B85" s="53" t="s">
        <v>458</v>
      </c>
      <c r="C85" s="53" t="s">
        <v>166</v>
      </c>
      <c r="D85" s="53" t="s">
        <v>29</v>
      </c>
      <c r="E85" s="53" t="s">
        <v>453</v>
      </c>
      <c r="F85" s="53" t="s">
        <v>459</v>
      </c>
      <c r="G85" s="53" t="s">
        <v>454</v>
      </c>
      <c r="H85" s="53" t="s">
        <v>429</v>
      </c>
      <c r="I85" s="53" t="s">
        <v>52</v>
      </c>
      <c r="J85" s="54">
        <v>0</v>
      </c>
      <c r="K85" s="54">
        <v>0</v>
      </c>
      <c r="L85" s="54">
        <v>575810.44999999995</v>
      </c>
      <c r="M85" s="54">
        <v>575810.44999999995</v>
      </c>
      <c r="N85" s="54">
        <v>0</v>
      </c>
      <c r="O85" s="54">
        <v>0</v>
      </c>
      <c r="P85" s="54">
        <v>0</v>
      </c>
      <c r="Q85" s="54">
        <v>0</v>
      </c>
    </row>
    <row r="86" spans="1:17" ht="21" hidden="1" x14ac:dyDescent="0.2">
      <c r="A86" s="53" t="s">
        <v>388</v>
      </c>
      <c r="B86" s="53" t="s">
        <v>458</v>
      </c>
      <c r="C86" s="53" t="s">
        <v>166</v>
      </c>
      <c r="D86" s="53" t="s">
        <v>29</v>
      </c>
      <c r="E86" s="53" t="s">
        <v>453</v>
      </c>
      <c r="F86" s="53" t="s">
        <v>459</v>
      </c>
      <c r="G86" s="53" t="s">
        <v>454</v>
      </c>
      <c r="H86" s="53" t="s">
        <v>400</v>
      </c>
      <c r="I86" s="53" t="s">
        <v>52</v>
      </c>
      <c r="J86" s="54">
        <v>0</v>
      </c>
      <c r="K86" s="54">
        <v>0</v>
      </c>
      <c r="L86" s="54">
        <v>94170.45</v>
      </c>
      <c r="M86" s="54">
        <v>94170.45</v>
      </c>
      <c r="N86" s="54">
        <v>0</v>
      </c>
      <c r="O86" s="54">
        <v>0</v>
      </c>
      <c r="P86" s="54">
        <v>0</v>
      </c>
      <c r="Q86" s="54">
        <v>0</v>
      </c>
    </row>
    <row r="87" spans="1:17" hidden="1" x14ac:dyDescent="0.2">
      <c r="A87" s="53" t="s">
        <v>388</v>
      </c>
      <c r="B87" s="53" t="s">
        <v>466</v>
      </c>
      <c r="C87" s="53" t="s">
        <v>172</v>
      </c>
      <c r="D87" s="53" t="s">
        <v>29</v>
      </c>
      <c r="E87" s="53" t="s">
        <v>203</v>
      </c>
      <c r="F87" s="53" t="s">
        <v>500</v>
      </c>
      <c r="G87" s="53" t="s">
        <v>504</v>
      </c>
      <c r="H87" s="53" t="s">
        <v>498</v>
      </c>
      <c r="I87" s="53" t="s">
        <v>52</v>
      </c>
      <c r="J87" s="54">
        <v>0</v>
      </c>
      <c r="K87" s="54">
        <v>297170.06</v>
      </c>
      <c r="L87" s="54">
        <v>215192.07</v>
      </c>
      <c r="M87" s="54">
        <v>512362.13</v>
      </c>
      <c r="N87" s="54">
        <v>-297170.06</v>
      </c>
      <c r="O87" s="54">
        <v>512362.13</v>
      </c>
      <c r="P87" s="54">
        <v>0</v>
      </c>
      <c r="Q87" s="54">
        <v>0</v>
      </c>
    </row>
    <row r="88" spans="1:17" hidden="1" x14ac:dyDescent="0.2">
      <c r="A88" s="39"/>
      <c r="B88" s="39"/>
      <c r="C88" s="39"/>
      <c r="D88" s="39"/>
      <c r="E88" s="39"/>
      <c r="F88" s="39"/>
      <c r="G88" s="39"/>
      <c r="H88" s="39"/>
      <c r="I88" s="39"/>
      <c r="J88" s="55">
        <v>0</v>
      </c>
      <c r="K88" s="55">
        <v>297170.06</v>
      </c>
      <c r="L88" s="55">
        <v>42186282.600000001</v>
      </c>
      <c r="M88" s="55">
        <v>52370336.619999997</v>
      </c>
      <c r="N88" s="55">
        <v>320004.43</v>
      </c>
      <c r="O88" s="55">
        <v>512362.13</v>
      </c>
      <c r="P88" s="55">
        <v>22496.400000000001</v>
      </c>
      <c r="Q88" s="55">
        <v>594678.09</v>
      </c>
    </row>
    <row r="90" spans="1:17" x14ac:dyDescent="0.2">
      <c r="L90" s="56">
        <v>247</v>
      </c>
      <c r="M90" s="46">
        <f>M79+M80+M81+M82</f>
        <v>2801690</v>
      </c>
    </row>
    <row r="91" spans="1:17" x14ac:dyDescent="0.2">
      <c r="K91">
        <v>221</v>
      </c>
      <c r="L91" s="56">
        <v>244</v>
      </c>
      <c r="M91" s="46">
        <f>M78</f>
        <v>21816</v>
      </c>
    </row>
    <row r="92" spans="1:17" x14ac:dyDescent="0.2">
      <c r="K92">
        <v>223</v>
      </c>
      <c r="L92" s="56">
        <v>244</v>
      </c>
      <c r="M92" s="46">
        <f>M77+M76+M64+M65</f>
        <v>373549.3</v>
      </c>
    </row>
    <row r="93" spans="1:17" x14ac:dyDescent="0.2">
      <c r="K93">
        <v>225</v>
      </c>
      <c r="L93" s="56">
        <v>244</v>
      </c>
      <c r="M93" s="46">
        <f>M63+M67+M68+M75</f>
        <v>125954.81999999999</v>
      </c>
    </row>
    <row r="94" spans="1:17" x14ac:dyDescent="0.2">
      <c r="K94">
        <v>226</v>
      </c>
      <c r="L94" s="56">
        <v>244</v>
      </c>
      <c r="M94" s="46">
        <f>M50+M53+M54+M57+M58+M62+M66+M69+M70+M71+M72+M73+M74</f>
        <v>11158197.68</v>
      </c>
    </row>
    <row r="95" spans="1:17" x14ac:dyDescent="0.2">
      <c r="K95">
        <v>310</v>
      </c>
      <c r="L95" s="56">
        <v>244</v>
      </c>
      <c r="M95" s="46">
        <f>M59+M61</f>
        <v>55020</v>
      </c>
    </row>
    <row r="96" spans="1:17" x14ac:dyDescent="0.2">
      <c r="K96">
        <v>341</v>
      </c>
      <c r="L96" s="56">
        <v>244</v>
      </c>
      <c r="M96" s="46">
        <f>M52+M56</f>
        <v>7261.86</v>
      </c>
    </row>
    <row r="97" spans="11:13" x14ac:dyDescent="0.2">
      <c r="K97">
        <v>346</v>
      </c>
      <c r="L97" s="56">
        <v>244</v>
      </c>
      <c r="M97" s="46">
        <f>M51+M55+M60</f>
        <v>38976.479999999996</v>
      </c>
    </row>
    <row r="98" spans="11:13" x14ac:dyDescent="0.2">
      <c r="M98" s="57">
        <f>SUBTOTAL(9, M90:M97)</f>
        <v>14582466.139999999</v>
      </c>
    </row>
    <row r="102" spans="11:13" x14ac:dyDescent="0.2">
      <c r="M102" s="46">
        <f>(M50+M54+M58+M62+M69+M73+M74)*1.04</f>
        <v>10876370.980800001</v>
      </c>
    </row>
    <row r="103" spans="11:13" x14ac:dyDescent="0.2">
      <c r="M103" s="46">
        <f>M94-M50-M54-M58-M62-M69-M73-M74</f>
        <v>700148.66000000038</v>
      </c>
    </row>
  </sheetData>
  <autoFilter ref="A6:I88">
    <filterColumn colId="2">
      <filters>
        <filter val="244"/>
        <filter val="247"/>
      </filters>
    </filterColumn>
    <filterColumn colId="8">
      <filters>
        <filter val="2"/>
      </filters>
    </filterColumn>
  </autoFilter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стр.1_4</vt:lpstr>
      <vt:lpstr>стр.5_6</vt:lpstr>
      <vt:lpstr>Лист1</vt:lpstr>
      <vt:lpstr>224,247</vt:lpstr>
      <vt:lpstr>111,119</vt:lpstr>
      <vt:lpstr>112,113</vt:lpstr>
      <vt:lpstr>851</vt:lpstr>
      <vt:lpstr>Лист2</vt:lpstr>
      <vt:lpstr>247,244</vt:lpstr>
      <vt:lpstr> 851,853</vt:lpstr>
      <vt:lpstr>111, 119</vt:lpstr>
      <vt:lpstr>стр.1_4!Область_печати</vt:lpstr>
      <vt:lpstr>стр.5_6!Область_печати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User-3</cp:lastModifiedBy>
  <cp:lastPrinted>2025-04-01T12:30:07Z</cp:lastPrinted>
  <dcterms:modified xsi:type="dcterms:W3CDTF">2025-04-01T12:33:47Z</dcterms:modified>
</cp:coreProperties>
</file>